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C:\Users\oscar\Downloads\"/>
    </mc:Choice>
  </mc:AlternateContent>
  <xr:revisionPtr revIDLastSave="0" documentId="13_ncr:1_{CC220AC8-CFCB-42B7-96E2-5E95786EECD0}" xr6:coauthVersionLast="47" xr6:coauthVersionMax="47" xr10:uidLastSave="{00000000-0000-0000-0000-000000000000}"/>
  <bookViews>
    <workbookView showSheetTabs="0" xWindow="-108" yWindow="-108" windowWidth="23256" windowHeight="12456" tabRatio="593" xr2:uid="{00000000-000D-0000-FFFF-FFFF00000000}"/>
  </bookViews>
  <sheets>
    <sheet name="CALCULAR_NOTA" sheetId="7" r:id="rId1"/>
    <sheet name="MATERIAS" sheetId="9" r:id="rId2"/>
    <sheet name="BD_PONDERACIÓNS" sheetId="8" r:id="rId3"/>
  </sheets>
  <definedNames>
    <definedName name="_xlnm._FilterDatabase" localSheetId="2" hidden="1">BD_PONDERACIÓNS!$A$1:$AB$129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6" i="7" l="1"/>
  <c r="I16" i="7"/>
  <c r="N16" i="7" s="1"/>
  <c r="U23" i="7" s="1"/>
  <c r="K18" i="7"/>
  <c r="N24" i="7"/>
  <c r="U26" i="7" s="1"/>
  <c r="T17" i="7"/>
  <c r="T16" i="7"/>
  <c r="M22" i="7"/>
  <c r="N22" i="7" s="1"/>
  <c r="U24" i="7" s="1"/>
  <c r="M23" i="7"/>
  <c r="N23" i="7" s="1"/>
  <c r="U25" i="7" s="1"/>
  <c r="M24" i="7"/>
  <c r="M25" i="7"/>
  <c r="N25" i="7" s="1"/>
  <c r="U27" i="7" s="1"/>
  <c r="V24" i="7" l="1"/>
  <c r="V23" i="7"/>
  <c r="U16" i="7"/>
  <c r="U17" i="7"/>
  <c r="V17" i="7"/>
  <c r="V16" i="7"/>
  <c r="W16" i="7" l="1"/>
  <c r="X16" i="7" s="1"/>
  <c r="K27" i="7"/>
  <c r="S24" i="7" s="1"/>
  <c r="W20" i="7"/>
  <c r="X20" i="7" s="1"/>
  <c r="W17" i="7"/>
  <c r="X17" i="7" s="1"/>
  <c r="W19" i="7"/>
  <c r="X19" i="7" s="1"/>
  <c r="W18" i="7"/>
  <c r="X18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B3" authorId="0" shapeId="0" xr:uid="{00000000-0006-0000-0100-000001000000}">
      <text>
        <r>
          <rPr>
            <b/>
            <sz val="10"/>
            <color indexed="81"/>
            <rFont val="Tahoma"/>
            <family val="2"/>
          </rPr>
          <t>Materia general del bloque de troncales cursada según nuestro itinerario de Bachillerato(ESCOGER UNA)</t>
        </r>
      </text>
    </comment>
    <comment ref="D3" authorId="0" shapeId="0" xr:uid="{00000000-0006-0000-0100-000002000000}">
      <text>
        <r>
          <rPr>
            <b/>
            <sz val="10"/>
            <color indexed="81"/>
            <rFont val="Tahoma"/>
            <family val="2"/>
          </rPr>
          <t>No pueden ser las mismas que se realizaron en la fase obligatoria.</t>
        </r>
      </text>
    </comment>
    <comment ref="E10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 (deja de ser ponderable; únicamente pondera para alumnado con ABAU
en  2023)</t>
        </r>
      </text>
    </comment>
    <comment ref="E21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(deja de ser ponderable; únicamente pondera para alumnado con ABAU
en 2023)</t>
        </r>
      </text>
    </comment>
  </commentList>
</comments>
</file>

<file path=xl/sharedStrings.xml><?xml version="1.0" encoding="utf-8"?>
<sst xmlns="http://schemas.openxmlformats.org/spreadsheetml/2006/main" count="351" uniqueCount="183">
  <si>
    <t>RAMA</t>
  </si>
  <si>
    <t>GRADO</t>
  </si>
  <si>
    <t>CIENCIAS</t>
  </si>
  <si>
    <t>Matemáticas II</t>
  </si>
  <si>
    <t>Latín II</t>
  </si>
  <si>
    <t>Cultura Audiovisual II</t>
  </si>
  <si>
    <t>Parte obrigatoria da ABAU</t>
  </si>
  <si>
    <t>Lingua Galega e Literatura II</t>
  </si>
  <si>
    <t>Historia de España II</t>
  </si>
  <si>
    <t xml:space="preserve"> Lingua Castelá e Literatura II</t>
  </si>
  <si>
    <t>MATERIAS TRONCALES</t>
  </si>
  <si>
    <t>MATERIAS TRONCALES GENERALES DE OPCIÓN</t>
  </si>
  <si>
    <r>
      <t>Materias troncales de opción</t>
    </r>
    <r>
      <rPr>
        <sz val="12"/>
        <color rgb="FF161616"/>
        <rFont val="Times New Roman"/>
        <family val="1"/>
      </rPr>
      <t>:</t>
    </r>
  </si>
  <si>
    <t>Física</t>
  </si>
  <si>
    <t>Química</t>
  </si>
  <si>
    <t xml:space="preserve">1ª Lingua Estranxeira II </t>
  </si>
  <si>
    <t>PARTE VOLUNTARIA (ATA 4 EXAMENES) UN MAXIMO DE 4 PUNTOS</t>
  </si>
  <si>
    <t>1.1</t>
  </si>
  <si>
    <t>CIENCIAS SOCIALES</t>
  </si>
  <si>
    <t>HUMANIDADES</t>
  </si>
  <si>
    <t>ARTES</t>
  </si>
  <si>
    <t>1.2</t>
  </si>
  <si>
    <t>notas</t>
  </si>
  <si>
    <t>pondera</t>
  </si>
  <si>
    <t>dos mejores notas</t>
  </si>
  <si>
    <t>Bioloxía</t>
  </si>
  <si>
    <t>Debuxo artístico II</t>
  </si>
  <si>
    <t>Debuxo técnico aplicado ás artes plásticas e ao deseño II</t>
  </si>
  <si>
    <t>Debuxo técnico II</t>
  </si>
  <si>
    <t>Matemáticas  aplicadas ás ciencias sociais II</t>
  </si>
  <si>
    <t>Fundamentos artísticos</t>
  </si>
  <si>
    <t>2ª Lingua estranxeira II</t>
  </si>
  <si>
    <t>Análise musical II</t>
  </si>
  <si>
    <t>Artes escénicas II</t>
  </si>
  <si>
    <t>Ciencias xerais</t>
  </si>
  <si>
    <t>Coro e técnica vocal II</t>
  </si>
  <si>
    <t>Deseño</t>
  </si>
  <si>
    <t>Empresa e deseño de modelos de negocio</t>
  </si>
  <si>
    <t>Xeografía</t>
  </si>
  <si>
    <t>Xeoloxía e ciencias ambientais</t>
  </si>
  <si>
    <t>Grego II</t>
  </si>
  <si>
    <t xml:space="preserve">Historia da Filosofía </t>
  </si>
  <si>
    <t>Historia da música e da danza</t>
  </si>
  <si>
    <t>Historia da arte</t>
  </si>
  <si>
    <t>Literatura dramática</t>
  </si>
  <si>
    <t>Movementos culturais e artísticos</t>
  </si>
  <si>
    <t>Técnicas de expresión gráfico-plástica</t>
  </si>
  <si>
    <t>Tecnoloxía e enxeñaría II</t>
  </si>
  <si>
    <t>CIENCIAS XURÍDICAS E SOCIAIS</t>
  </si>
  <si>
    <r>
      <rPr>
        <sz val="12"/>
        <color rgb="FF0C0C0C"/>
        <rFont val="Cambria"/>
        <family val="1"/>
      </rPr>
      <t>Administración e Dirección de Empresas</t>
    </r>
  </si>
  <si>
    <t>ENXEÑARÍA E ARQUITECTURA</t>
  </si>
  <si>
    <r>
      <rPr>
        <sz val="12"/>
        <color rgb="FF75913B"/>
        <rFont val="Cambria"/>
        <family val="1"/>
      </rPr>
      <t>Arquitectura Técnica</t>
    </r>
  </si>
  <si>
    <t>ARTES E HUMANIDADES</t>
  </si>
  <si>
    <r>
      <rPr>
        <sz val="12"/>
        <color rgb="FF215767"/>
        <rFont val="Cambria"/>
        <family val="1"/>
      </rPr>
      <t>Belas Artes</t>
    </r>
  </si>
  <si>
    <r>
      <rPr>
        <sz val="12"/>
        <color rgb="FF933634"/>
        <rFont val="Cambria"/>
        <family val="1"/>
      </rPr>
      <t>Bioloxía</t>
    </r>
  </si>
  <si>
    <r>
      <rPr>
        <sz val="12"/>
        <color rgb="FF933634"/>
        <rFont val="Cambria"/>
        <family val="1"/>
      </rPr>
      <t>Bioquímica</t>
    </r>
  </si>
  <si>
    <r>
      <rPr>
        <sz val="12"/>
        <color rgb="FF933634"/>
        <rFont val="Cambria"/>
        <family val="1"/>
      </rPr>
      <t>Biotecnoloxía</t>
    </r>
  </si>
  <si>
    <r>
      <rPr>
        <sz val="12"/>
        <color rgb="FF75913B"/>
        <rFont val="Cambria"/>
        <family val="1"/>
      </rPr>
      <t>Ciencia e Enxeñería de Datos</t>
    </r>
  </si>
  <si>
    <r>
      <rPr>
        <sz val="12"/>
        <color rgb="FF933634"/>
        <rFont val="Cambria"/>
        <family val="1"/>
      </rPr>
      <t>Ciencia e Tecnoloxía dos Alimentos</t>
    </r>
  </si>
  <si>
    <r>
      <rPr>
        <sz val="12"/>
        <color rgb="FF0C0C0C"/>
        <rFont val="Cambria"/>
        <family val="1"/>
      </rPr>
      <t>Ciencia Política e da Administración</t>
    </r>
  </si>
  <si>
    <r>
      <rPr>
        <sz val="12"/>
        <color rgb="FF933634"/>
        <rFont val="Cambria"/>
        <family val="1"/>
      </rPr>
      <t>Ciencias Ambientais</t>
    </r>
  </si>
  <si>
    <r>
      <rPr>
        <sz val="12"/>
        <color rgb="FF0C0C0C"/>
        <rFont val="Cambria"/>
        <family val="1"/>
      </rPr>
      <t>Ciencias da Actividade Física e do Deporte</t>
    </r>
  </si>
  <si>
    <r>
      <rPr>
        <sz val="12"/>
        <color rgb="FF933634"/>
        <rFont val="Cambria"/>
        <family val="1"/>
      </rPr>
      <t>Ciencias do Mar</t>
    </r>
  </si>
  <si>
    <r>
      <rPr>
        <sz val="12"/>
        <color rgb="FF0C0C0C"/>
        <rFont val="Cambria"/>
        <family val="1"/>
      </rPr>
      <t>Ciencias Empresariais</t>
    </r>
  </si>
  <si>
    <r>
      <rPr>
        <sz val="12"/>
        <color rgb="FF0C0C0C"/>
        <rFont val="Cambria"/>
        <family val="1"/>
      </rPr>
      <t>Comercio</t>
    </r>
  </si>
  <si>
    <r>
      <rPr>
        <sz val="12"/>
        <color rgb="FF0C0C0C"/>
        <rFont val="Cambria"/>
        <family val="1"/>
      </rPr>
      <t>Comunicación Audiovisual</t>
    </r>
  </si>
  <si>
    <r>
      <rPr>
        <sz val="12"/>
        <color rgb="FF0C0C0C"/>
        <rFont val="Cambria"/>
        <family val="1"/>
      </rPr>
      <t>Creación Dixital, Animación e Videoxogos</t>
    </r>
  </si>
  <si>
    <r>
      <rPr>
        <sz val="12"/>
        <color rgb="FF0C0C0C"/>
        <rFont val="Cambria"/>
        <family val="1"/>
      </rPr>
      <t>Criminoloxía</t>
    </r>
  </si>
  <si>
    <r>
      <rPr>
        <sz val="12"/>
        <color rgb="FF0C0C0C"/>
        <rFont val="Cambria"/>
        <family val="1"/>
      </rPr>
      <t>Dereito</t>
    </r>
  </si>
  <si>
    <r>
      <rPr>
        <sz val="12"/>
        <color rgb="FF215767"/>
        <rFont val="Cambria"/>
        <family val="1"/>
      </rPr>
      <t>Deseño</t>
    </r>
  </si>
  <si>
    <r>
      <rPr>
        <sz val="12"/>
        <color rgb="FF0C0C0C"/>
        <rFont val="Cambria"/>
        <family val="1"/>
      </rPr>
      <t>Dirección e Xestión Pública</t>
    </r>
  </si>
  <si>
    <r>
      <rPr>
        <sz val="12"/>
        <color rgb="FF0C0C0C"/>
        <rFont val="Cambria"/>
        <family val="1"/>
      </rPr>
      <t>Economía</t>
    </r>
  </si>
  <si>
    <r>
      <rPr>
        <sz val="12"/>
        <color rgb="FF0C0C0C"/>
        <rFont val="Cambria"/>
        <family val="1"/>
      </rPr>
      <t>Educación Infantil</t>
    </r>
  </si>
  <si>
    <r>
      <rPr>
        <sz val="12"/>
        <color rgb="FF0C0C0C"/>
        <rFont val="Cambria"/>
        <family val="1"/>
      </rPr>
      <t>Educación Primaria</t>
    </r>
  </si>
  <si>
    <r>
      <rPr>
        <sz val="12"/>
        <color rgb="FF0C0C0C"/>
        <rFont val="Cambria"/>
        <family val="1"/>
      </rPr>
      <t>Educación Social</t>
    </r>
  </si>
  <si>
    <r>
      <rPr>
        <sz val="12"/>
        <color rgb="FF0C0C0C"/>
        <rFont val="Cambria"/>
        <family val="1"/>
      </rPr>
      <t>Empresa e Tecnoloxía</t>
    </r>
  </si>
  <si>
    <t>CIENCIAS DA SAÚDE</t>
  </si>
  <si>
    <r>
      <rPr>
        <sz val="12"/>
        <color rgb="FF5E4979"/>
        <rFont val="Cambria"/>
        <family val="1"/>
      </rPr>
      <t>Enfermaría</t>
    </r>
  </si>
  <si>
    <r>
      <rPr>
        <sz val="12"/>
        <color rgb="FF75913B"/>
        <rFont val="Cambria"/>
        <family val="1"/>
      </rPr>
      <t>Enxeñaría Aeroespacial</t>
    </r>
  </si>
  <si>
    <r>
      <rPr>
        <sz val="12"/>
        <color rgb="FF75913B"/>
        <rFont val="Cambria"/>
        <family val="1"/>
      </rPr>
      <t>Enxeñaría Agraria</t>
    </r>
  </si>
  <si>
    <r>
      <rPr>
        <sz val="12"/>
        <color rgb="FF75913B"/>
        <rFont val="Cambria"/>
        <family val="1"/>
      </rPr>
      <t>Enxeñaría Agrícola e Agroalimentaria</t>
    </r>
  </si>
  <si>
    <r>
      <rPr>
        <sz val="12"/>
        <color rgb="FF75913B"/>
        <rFont val="Cambria"/>
        <family val="1"/>
      </rPr>
      <t>Enxeñaría Biomédica (tamén PCEOs)</t>
    </r>
  </si>
  <si>
    <r>
      <rPr>
        <sz val="12"/>
        <color rgb="FF75913B"/>
        <rFont val="Cambria"/>
        <family val="1"/>
      </rPr>
      <t>Enxeñaría Civil</t>
    </r>
  </si>
  <si>
    <r>
      <rPr>
        <sz val="12"/>
        <color rgb="FF75913B"/>
        <rFont val="Cambria"/>
        <family val="1"/>
      </rPr>
      <t>Enxeñaría da Automoción con mención dual</t>
    </r>
  </si>
  <si>
    <r>
      <rPr>
        <sz val="12"/>
        <color rgb="FF75913B"/>
        <rFont val="Cambria"/>
        <family val="1"/>
      </rPr>
      <t>Enxeñaría da Enerxía</t>
    </r>
  </si>
  <si>
    <r>
      <rPr>
        <sz val="12"/>
        <color rgb="FF75913B"/>
        <rFont val="Cambria"/>
        <family val="1"/>
      </rPr>
      <t>Enxeñaría de Obras Públicas</t>
    </r>
  </si>
  <si>
    <r>
      <rPr>
        <sz val="12"/>
        <color rgb="FF75913B"/>
        <rFont val="Cambria"/>
        <family val="1"/>
      </rPr>
      <t>Enxeñaría de Procesos Químicos Industriais</t>
    </r>
  </si>
  <si>
    <r>
      <rPr>
        <sz val="12"/>
        <color rgb="FF75913B"/>
        <rFont val="Cambria"/>
        <family val="1"/>
      </rPr>
      <t>Enxeñaría de Tecnoloxías de Telecomunicación</t>
    </r>
  </si>
  <si>
    <r>
      <rPr>
        <sz val="12"/>
        <color rgb="FF75913B"/>
        <rFont val="Cambria"/>
        <family val="1"/>
      </rPr>
      <t>Enxeñaría dos Recursos Mineiros e Enerxéticos</t>
    </r>
  </si>
  <si>
    <r>
      <rPr>
        <sz val="12"/>
        <color rgb="FF75913B"/>
        <rFont val="Cambria"/>
        <family val="1"/>
      </rPr>
      <t>Enxeñaría Eléctrica</t>
    </r>
  </si>
  <si>
    <r>
      <rPr>
        <sz val="12"/>
        <color rgb="FF75913B"/>
        <rFont val="Cambria"/>
        <family val="1"/>
      </rPr>
      <t>Enxeñaría Electrónica Industrial e Automática</t>
    </r>
  </si>
  <si>
    <r>
      <rPr>
        <sz val="12"/>
        <color rgb="FF75913B"/>
        <rFont val="Cambria"/>
        <family val="1"/>
      </rPr>
      <t>Enxeñaría en Deseño Industrial e Desenvolvemento do Produto</t>
    </r>
  </si>
  <si>
    <r>
      <rPr>
        <sz val="12"/>
        <color rgb="FF75913B"/>
        <rFont val="Cambria"/>
        <family val="1"/>
      </rPr>
      <t>Enxeñaría en Organización Industrial</t>
    </r>
  </si>
  <si>
    <r>
      <rPr>
        <sz val="12"/>
        <color rgb="FF75913B"/>
        <rFont val="Cambria"/>
        <family val="1"/>
      </rPr>
      <t>Enxeñaría en Química Industrial</t>
    </r>
  </si>
  <si>
    <r>
      <rPr>
        <sz val="12"/>
        <color rgb="FF75913B"/>
        <rFont val="Cambria"/>
        <family val="1"/>
      </rPr>
      <t>Enxeñaría en Tecnoloxías Industriais</t>
    </r>
  </si>
  <si>
    <r>
      <rPr>
        <sz val="12"/>
        <color rgb="FF75913B"/>
        <rFont val="Cambria"/>
        <family val="1"/>
      </rPr>
      <t>Enxeñaría Forestal</t>
    </r>
  </si>
  <si>
    <r>
      <rPr>
        <sz val="12"/>
        <color rgb="FF75913B"/>
        <rFont val="Cambria"/>
        <family val="1"/>
      </rPr>
      <t>Enxeñaría Forestal e do Medio Natural</t>
    </r>
  </si>
  <si>
    <r>
      <rPr>
        <sz val="12"/>
        <color rgb="FF75913B"/>
        <rFont val="Cambria"/>
        <family val="1"/>
      </rPr>
      <t>Enxeñaría Informática</t>
    </r>
  </si>
  <si>
    <r>
      <rPr>
        <sz val="12"/>
        <color rgb="FF75913B"/>
        <rFont val="Cambria"/>
        <family val="1"/>
      </rPr>
      <t>Enxeñaría Mecánica</t>
    </r>
  </si>
  <si>
    <r>
      <rPr>
        <sz val="12"/>
        <color rgb="FF75913B"/>
        <rFont val="Cambria"/>
        <family val="1"/>
      </rPr>
      <t>Enxeñaría Naval e Oceánica</t>
    </r>
  </si>
  <si>
    <r>
      <rPr>
        <sz val="12"/>
        <color rgb="FF75913B"/>
        <rFont val="Cambria"/>
        <family val="1"/>
      </rPr>
      <t>Enxeñaría Química</t>
    </r>
  </si>
  <si>
    <r>
      <rPr>
        <sz val="12"/>
        <color rgb="FF215767"/>
        <rFont val="Cambria"/>
        <family val="1"/>
      </rPr>
      <t>Español: Estudos Lingüísticos e Literarios</t>
    </r>
  </si>
  <si>
    <r>
      <rPr>
        <sz val="12"/>
        <color rgb="FF75913B"/>
        <rFont val="Cambria"/>
        <family val="1"/>
      </rPr>
      <t>Estudos de Arquitectura</t>
    </r>
  </si>
  <si>
    <r>
      <rPr>
        <sz val="12"/>
        <color rgb="FF5E4979"/>
        <rFont val="Cambria"/>
        <family val="1"/>
      </rPr>
      <t>Farmacia</t>
    </r>
  </si>
  <si>
    <r>
      <rPr>
        <sz val="12"/>
        <color rgb="FF215767"/>
        <rFont val="Cambria"/>
        <family val="1"/>
      </rPr>
      <t>Filoloxía Aplicada Galega e Española</t>
    </r>
  </si>
  <si>
    <r>
      <rPr>
        <sz val="12"/>
        <color rgb="FF215767"/>
        <rFont val="Cambria"/>
        <family val="1"/>
      </rPr>
      <t>Filoloxía Clásica</t>
    </r>
  </si>
  <si>
    <r>
      <rPr>
        <sz val="12"/>
        <color rgb="FF215767"/>
        <rFont val="Cambria"/>
        <family val="1"/>
      </rPr>
      <t>Filosofía</t>
    </r>
  </si>
  <si>
    <r>
      <rPr>
        <sz val="12"/>
        <color rgb="FF933634"/>
        <rFont val="Cambria"/>
        <family val="1"/>
      </rPr>
      <t>Física</t>
    </r>
  </si>
  <si>
    <r>
      <rPr>
        <sz val="12"/>
        <color rgb="FF5E4979"/>
        <rFont val="Cambria"/>
        <family val="1"/>
      </rPr>
      <t>Fisioterapia</t>
    </r>
  </si>
  <si>
    <r>
      <rPr>
        <sz val="12"/>
        <color rgb="FF215767"/>
        <rFont val="Cambria"/>
        <family val="1"/>
      </rPr>
      <t>Galego e Portugués: Estudos Lingüísticos e Literarios</t>
    </r>
  </si>
  <si>
    <t>SIMULTANEIDADES: DOBRES GRAOS E GRAOS ABERTOS</t>
  </si>
  <si>
    <t>Grao Aberto en Ciencias Sociais e Xurídicas</t>
  </si>
  <si>
    <t>Grao Aberto en Enxeñería Industrial</t>
  </si>
  <si>
    <t>Grao aberto USC Enxeñarías pola USC</t>
  </si>
  <si>
    <r>
      <rPr>
        <sz val="12"/>
        <color rgb="FF215767"/>
        <rFont val="Cambria"/>
        <family val="1"/>
      </rPr>
      <t>Historia</t>
    </r>
  </si>
  <si>
    <r>
      <rPr>
        <sz val="12"/>
        <color rgb="FF215767"/>
        <rFont val="Cambria"/>
        <family val="1"/>
      </rPr>
      <t>Historia da Arte</t>
    </r>
  </si>
  <si>
    <r>
      <rPr>
        <sz val="12"/>
        <color rgb="FF215767"/>
        <rFont val="Cambria"/>
        <family val="1"/>
      </rPr>
      <t>Inglés: Estudos Lingüísticos e Literarios</t>
    </r>
  </si>
  <si>
    <r>
      <rPr>
        <sz val="12"/>
        <color rgb="FF75913B"/>
        <rFont val="Cambria"/>
        <family val="1"/>
      </rPr>
      <t>Intelixencia Artificial</t>
    </r>
  </si>
  <si>
    <r>
      <rPr>
        <sz val="12"/>
        <color rgb="FF215767"/>
        <rFont val="Cambria"/>
        <family val="1"/>
      </rPr>
      <t>Lingua e Literatura Españolas</t>
    </r>
  </si>
  <si>
    <r>
      <rPr>
        <sz val="12"/>
        <color rgb="FF215767"/>
        <rFont val="Cambria"/>
        <family val="1"/>
      </rPr>
      <t>Lingua e Literatura Galegas</t>
    </r>
  </si>
  <si>
    <r>
      <rPr>
        <sz val="12"/>
        <color rgb="FF215767"/>
        <rFont val="Cambria"/>
        <family val="1"/>
      </rPr>
      <t>Lingua e Literatura Inglesas</t>
    </r>
  </si>
  <si>
    <r>
      <rPr>
        <sz val="12"/>
        <color rgb="FF215767"/>
        <rFont val="Cambria"/>
        <family val="1"/>
      </rPr>
      <t>Linguas e Literaturas Modernas</t>
    </r>
  </si>
  <si>
    <r>
      <rPr>
        <sz val="12"/>
        <color rgb="FF215767"/>
        <rFont val="Cambria"/>
        <family val="1"/>
      </rPr>
      <t>Linguas Estranxeiras</t>
    </r>
  </si>
  <si>
    <r>
      <rPr>
        <sz val="12"/>
        <color rgb="FF5E4979"/>
        <rFont val="Cambria"/>
        <family val="1"/>
      </rPr>
      <t>Logopedia</t>
    </r>
  </si>
  <si>
    <r>
      <rPr>
        <sz val="12"/>
        <color rgb="FF75913B"/>
        <rFont val="Cambria"/>
        <family val="1"/>
      </rPr>
      <t>Máquinas Navais</t>
    </r>
  </si>
  <si>
    <r>
      <rPr>
        <sz val="12"/>
        <color rgb="FF933634"/>
        <rFont val="Cambria"/>
        <family val="1"/>
      </rPr>
      <t>Matemáticas</t>
    </r>
  </si>
  <si>
    <r>
      <rPr>
        <sz val="12"/>
        <color rgb="FF5E4979"/>
        <rFont val="Cambria"/>
        <family val="1"/>
      </rPr>
      <t>Medicina</t>
    </r>
  </si>
  <si>
    <r>
      <rPr>
        <sz val="12"/>
        <color rgb="FF0C0C0C"/>
        <rFont val="Cambria"/>
        <family val="1"/>
      </rPr>
      <t>Mestre en Educación Infantil</t>
    </r>
  </si>
  <si>
    <r>
      <rPr>
        <sz val="12"/>
        <color rgb="FF0C0C0C"/>
        <rFont val="Cambria"/>
        <family val="1"/>
      </rPr>
      <t>Mestre en Educación Primaria</t>
    </r>
  </si>
  <si>
    <r>
      <rPr>
        <sz val="12"/>
        <color rgb="FF933634"/>
        <rFont val="Cambria"/>
        <family val="1"/>
      </rPr>
      <t>Nanociencia e Nanotecnoloxía</t>
    </r>
  </si>
  <si>
    <r>
      <rPr>
        <sz val="12"/>
        <color rgb="FF75913B"/>
        <rFont val="Cambria"/>
        <family val="1"/>
      </rPr>
      <t>Náutica e Transporte Marítimo</t>
    </r>
  </si>
  <si>
    <r>
      <rPr>
        <sz val="12"/>
        <color rgb="FF5E4979"/>
        <rFont val="Cambria"/>
        <family val="1"/>
      </rPr>
      <t>Nutrición Humana e Dietética</t>
    </r>
  </si>
  <si>
    <r>
      <rPr>
        <sz val="12"/>
        <color rgb="FF5E4979"/>
        <rFont val="Cambria"/>
        <family val="1"/>
      </rPr>
      <t>Odontoloxía</t>
    </r>
  </si>
  <si>
    <r>
      <rPr>
        <sz val="12"/>
        <color rgb="FF5E4979"/>
        <rFont val="Cambria"/>
        <family val="1"/>
      </rPr>
      <t>Óptica e Optometría</t>
    </r>
  </si>
  <si>
    <r>
      <rPr>
        <sz val="12"/>
        <color rgb="FF75913B"/>
        <rFont val="Cambria"/>
        <family val="1"/>
      </rPr>
      <t>Paisaxe</t>
    </r>
  </si>
  <si>
    <t>PCEO Enxeñaría Biomédica e Enxeñaría en Electrónica, Industrial e Automática</t>
  </si>
  <si>
    <t>PCEO Enxeñaría Biomédica e Enxeñería Mecánica</t>
  </si>
  <si>
    <t>PCEO Enxeñaría Mecánica e Enxeñaría en Electrónica, Industrial e Automática</t>
  </si>
  <si>
    <r>
      <rPr>
        <sz val="12"/>
        <color rgb="FF0C0C0C"/>
        <rFont val="Cambria"/>
        <family val="1"/>
      </rPr>
      <t>Pedagoxía</t>
    </r>
  </si>
  <si>
    <r>
      <rPr>
        <sz val="12"/>
        <color rgb="FF5E4979"/>
        <rFont val="Cambria"/>
        <family val="1"/>
      </rPr>
      <t>Podoloxía</t>
    </r>
  </si>
  <si>
    <r>
      <rPr>
        <sz val="12"/>
        <color rgb="FF5E4979"/>
        <rFont val="Cambria"/>
        <family val="1"/>
      </rPr>
      <t>Psicoloxía</t>
    </r>
  </si>
  <si>
    <r>
      <rPr>
        <sz val="12"/>
        <color rgb="FF0C0C0C"/>
        <rFont val="Cambria"/>
        <family val="1"/>
      </rPr>
      <t>Publicidade e Relacións Públicas</t>
    </r>
  </si>
  <si>
    <r>
      <rPr>
        <sz val="12"/>
        <color rgb="FF933634"/>
        <rFont val="Cambria"/>
        <family val="1"/>
      </rPr>
      <t>Química</t>
    </r>
  </si>
  <si>
    <r>
      <rPr>
        <sz val="12"/>
        <color rgb="FF0C0C0C"/>
        <rFont val="Cambria"/>
        <family val="1"/>
      </rPr>
      <t>Relacións Internacionais</t>
    </r>
  </si>
  <si>
    <r>
      <rPr>
        <sz val="12"/>
        <color rgb="FF0C0C0C"/>
        <rFont val="Cambria"/>
        <family val="1"/>
      </rPr>
      <t>Relacións Laborais e Recursos Humanos</t>
    </r>
  </si>
  <si>
    <r>
      <rPr>
        <sz val="12"/>
        <color rgb="FF75913B"/>
        <rFont val="Cambria"/>
        <family val="1"/>
      </rPr>
      <t>Robótica</t>
    </r>
  </si>
  <si>
    <t>Simult. dos Graos de Enx. Agrícola e Agroaliment. e Enx. Forestal</t>
  </si>
  <si>
    <t>Simultaneidade de estudos no Grao de Farmacia e Óptica e Optometría</t>
  </si>
  <si>
    <t>Simultaneidade de estudos no grao de Turismo e Xeografía e Historia</t>
  </si>
  <si>
    <t>Simultaneidade de Mestre en Educación Infantil e Mestre en Educación Primaria</t>
  </si>
  <si>
    <t>Simultaneidade do Grao en Administración e Dirección de Empresas e o Grao en Dereito</t>
  </si>
  <si>
    <t>Simultaneidade do Grao en Informática e o Grao en Ciencia e Enxeñaría de datos</t>
  </si>
  <si>
    <t>Simultaneidade dos Graos de Ciencias Empresariais e Turismo</t>
  </si>
  <si>
    <t>Simultaneidade dos Graos de Comunic. Audiovisual e Xornalismo</t>
  </si>
  <si>
    <t>Simultaneidade dos Graos de Dereito e Relacións Laborais</t>
  </si>
  <si>
    <t>Simultaneidade dos Graos de Enx. Informática e Matemáticas</t>
  </si>
  <si>
    <t>Simultaneidade dos Graos de Enx. Mecánica e Enx. Naval e Oceánica</t>
  </si>
  <si>
    <t>Simultaneidade dos Graos de Español e Galego e Portugués</t>
  </si>
  <si>
    <t>Simultaneidade dos Graos de Inglés e Español</t>
  </si>
  <si>
    <t>Simultaneidade dos Graos de Inglés e Galego e Portugués</t>
  </si>
  <si>
    <t>Simultaneidade dos Graos de Matemáticas e Física</t>
  </si>
  <si>
    <t>Simultaneidade dos Graos de Química e Bioloxía</t>
  </si>
  <si>
    <t>Simultaneidade dos Graos de Química e Física</t>
  </si>
  <si>
    <t>Simultaneidade en Grao en Administración e Dirección de Empresas e Enxeñaría Informática</t>
  </si>
  <si>
    <t>Simultaneidade en Grao en Enxeñaría Agraria e Grao en Ciencia e Tecnoloxía dos Alimentos</t>
  </si>
  <si>
    <t>Simultaneidade en Grao en Enxeñaría Agraria e Grao en Ciencias Ambientais</t>
  </si>
  <si>
    <t>Simultaneidade en Grao en Informática e Grao en Intelixencia Artificial</t>
  </si>
  <si>
    <r>
      <rPr>
        <sz val="12"/>
        <color rgb="FF0C0C0C"/>
        <rFont val="Cambria"/>
        <family val="1"/>
      </rPr>
      <t>Socioloxía</t>
    </r>
  </si>
  <si>
    <r>
      <rPr>
        <sz val="12"/>
        <color rgb="FF75913B"/>
        <rFont val="Cambria"/>
        <family val="1"/>
      </rPr>
      <t>Tecnoloxía da Enxeñaría Civil</t>
    </r>
  </si>
  <si>
    <r>
      <rPr>
        <sz val="12"/>
        <color rgb="FF5E4979"/>
        <rFont val="Cambria"/>
        <family val="1"/>
      </rPr>
      <t>Terapia Ocupacional</t>
    </r>
  </si>
  <si>
    <r>
      <rPr>
        <sz val="12"/>
        <color rgb="FF0C0C0C"/>
        <rFont val="Cambria"/>
        <family val="1"/>
      </rPr>
      <t>Traballo Social</t>
    </r>
  </si>
  <si>
    <r>
      <rPr>
        <sz val="12"/>
        <color rgb="FF215767"/>
        <rFont val="Cambria"/>
        <family val="1"/>
      </rPr>
      <t>Tradución e Interpretación</t>
    </r>
  </si>
  <si>
    <r>
      <rPr>
        <sz val="12"/>
        <color rgb="FF0C0C0C"/>
        <rFont val="Cambria"/>
        <family val="1"/>
      </rPr>
      <t>Turismo</t>
    </r>
  </si>
  <si>
    <r>
      <rPr>
        <sz val="12"/>
        <color rgb="FF5E4979"/>
        <rFont val="Cambria"/>
        <family val="1"/>
      </rPr>
      <t>Veterinaria</t>
    </r>
  </si>
  <si>
    <r>
      <rPr>
        <sz val="12"/>
        <color rgb="FF215767"/>
        <rFont val="Cambria"/>
        <family val="1"/>
      </rPr>
      <t>Xeografía e Historia</t>
    </r>
  </si>
  <si>
    <r>
      <rPr>
        <sz val="12"/>
        <color rgb="FF0C0C0C"/>
        <rFont val="Cambria"/>
        <family val="1"/>
      </rPr>
      <t>Xeografía e Ordenación do Territorio</t>
    </r>
  </si>
  <si>
    <r>
      <rPr>
        <sz val="12"/>
        <color rgb="FF215767"/>
        <rFont val="Cambria"/>
        <family val="1"/>
      </rPr>
      <t>Xestión Cultural</t>
    </r>
  </si>
  <si>
    <r>
      <rPr>
        <sz val="12"/>
        <color rgb="FF0C0C0C"/>
        <rFont val="Cambria"/>
        <family val="1"/>
      </rPr>
      <t>Xestión de Empresas Hostaleiras</t>
    </r>
  </si>
  <si>
    <r>
      <rPr>
        <sz val="12"/>
        <color rgb="FF215767"/>
        <rFont val="Cambria"/>
        <family val="1"/>
      </rPr>
      <t>Xestión Dixital da Información e Documentación</t>
    </r>
  </si>
  <si>
    <r>
      <rPr>
        <sz val="12"/>
        <color rgb="FF0C0C0C"/>
        <rFont val="Cambria"/>
        <family val="1"/>
      </rPr>
      <t>Xestión Industrial de Moda</t>
    </r>
  </si>
  <si>
    <r>
      <rPr>
        <sz val="12"/>
        <color rgb="FF0C0C0C"/>
        <rFont val="Cambria"/>
        <family val="1"/>
      </rPr>
      <t>Xornalismo</t>
    </r>
  </si>
  <si>
    <t>Criminoloxía</t>
  </si>
  <si>
    <t>Historia de España II ou Historia da Filosofía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</si>
</sst>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28" x14ac:knownFonts="1">
    <font>
      <sz val="11"/>
      <color theme="1"/>
      <name val="Calibri"/>
      <family val="2"/>
      <scheme val="minor"/>
    </font>
    <font>
      <sz val="10"/>
      <name val="Cambria"/>
      <family val="1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color rgb="FF161616"/>
      <name val="Times New Roman"/>
      <family val="1"/>
    </font>
    <font>
      <b/>
      <sz val="14"/>
      <color theme="1"/>
      <name val="Calibri"/>
      <family val="2"/>
      <scheme val="minor"/>
    </font>
    <font>
      <b/>
      <sz val="10"/>
      <color indexed="81"/>
      <name val="Tahoma"/>
      <family val="2"/>
    </font>
    <font>
      <sz val="11"/>
      <name val="Calibri"/>
      <family val="2"/>
      <scheme val="minor"/>
    </font>
    <font>
      <b/>
      <sz val="12"/>
      <color rgb="FF0061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000000"/>
      <name val="Times New Roman"/>
      <family val="1"/>
    </font>
    <font>
      <sz val="12"/>
      <name val="Cambria"/>
      <family val="1"/>
    </font>
    <font>
      <sz val="12"/>
      <color rgb="FF0C0C0C"/>
      <name val="Cambria"/>
      <family val="1"/>
    </font>
    <font>
      <sz val="12"/>
      <color rgb="FF75913B"/>
      <name val="Cambria"/>
      <family val="1"/>
    </font>
    <font>
      <sz val="12"/>
      <color rgb="FF215767"/>
      <name val="Cambria"/>
      <family val="1"/>
    </font>
    <font>
      <b/>
      <sz val="9"/>
      <color rgb="FF000000"/>
      <name val="Cambria"/>
      <family val="2"/>
    </font>
    <font>
      <sz val="12"/>
      <color rgb="FF933634"/>
      <name val="Cambria"/>
      <family val="1"/>
    </font>
    <font>
      <sz val="12"/>
      <color rgb="FF5E4979"/>
      <name val="Cambria"/>
      <family val="1"/>
    </font>
  </fonts>
  <fills count="27">
    <fill>
      <patternFill patternType="none"/>
    </fill>
    <fill>
      <patternFill patternType="gray125"/>
    </fill>
    <fill>
      <patternFill patternType="solid">
        <fgColor rgb="FFF1DBDB"/>
      </patternFill>
    </fill>
    <fill>
      <patternFill patternType="solid">
        <fgColor rgb="FFFAC9A1"/>
      </patternFill>
    </fill>
    <fill>
      <patternFill patternType="solid">
        <fgColor rgb="FFDAEDF3"/>
      </patternFill>
    </fill>
    <fill>
      <patternFill patternType="solid">
        <fgColor rgb="FFDFD7E8"/>
      </patternFill>
    </fill>
    <fill>
      <patternFill patternType="solid">
        <fgColor rgb="FFE6EDD4"/>
      </patternFill>
    </fill>
    <fill>
      <patternFill patternType="solid">
        <fgColor rgb="FFDBDBDB"/>
      </patternFill>
    </fill>
    <fill>
      <patternFill patternType="solid">
        <fgColor rgb="FFFFFF99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2DBDB"/>
      </patternFill>
    </fill>
    <fill>
      <patternFill patternType="solid">
        <fgColor rgb="FFD8D8D8"/>
      </patternFill>
    </fill>
    <fill>
      <patternFill patternType="solid">
        <fgColor rgb="FFDAEDF2"/>
      </patternFill>
    </fill>
    <fill>
      <patternFill patternType="solid">
        <fgColor rgb="FFE2EFDA"/>
      </patternFill>
    </fill>
    <fill>
      <patternFill patternType="solid">
        <fgColor rgb="FFDFD8E8"/>
      </patternFill>
    </fill>
    <fill>
      <patternFill patternType="solid">
        <fgColor rgb="FFE6E6E6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33634"/>
      </left>
      <right style="thin">
        <color rgb="FF933634"/>
      </right>
      <top style="medium">
        <color indexed="64"/>
      </top>
      <bottom/>
      <diagonal/>
    </border>
    <border>
      <left style="thin">
        <color rgb="FF76923B"/>
      </left>
      <right style="thin">
        <color rgb="FF76923B"/>
      </right>
      <top style="medium">
        <color indexed="64"/>
      </top>
      <bottom/>
      <diagonal/>
    </border>
    <border>
      <left style="thin">
        <color rgb="FFF79546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9" borderId="1" applyNumberFormat="0" applyAlignment="0" applyProtection="0"/>
    <xf numFmtId="0" fontId="4" fillId="10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7" fillId="13" borderId="3" applyNumberFormat="0" applyAlignment="0" applyProtection="0"/>
    <xf numFmtId="0" fontId="8" fillId="13" borderId="2" applyNumberFormat="0" applyAlignment="0" applyProtection="0"/>
    <xf numFmtId="0" fontId="3" fillId="14" borderId="4" applyNumberFormat="0" applyFont="0" applyAlignment="0" applyProtection="0"/>
  </cellStyleXfs>
  <cellXfs count="66">
    <xf numFmtId="0" fontId="0" fillId="0" borderId="0" xfId="0"/>
    <xf numFmtId="0" fontId="2" fillId="9" borderId="1" xfId="1"/>
    <xf numFmtId="0" fontId="5" fillId="11" borderId="0" xfId="3"/>
    <xf numFmtId="0" fontId="4" fillId="10" borderId="0" xfId="2"/>
    <xf numFmtId="0" fontId="6" fillId="12" borderId="0" xfId="4"/>
    <xf numFmtId="0" fontId="8" fillId="13" borderId="2" xfId="6"/>
    <xf numFmtId="0" fontId="0" fillId="0" borderId="7" xfId="0" applyBorder="1"/>
    <xf numFmtId="0" fontId="1" fillId="2" borderId="11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0" fillId="15" borderId="0" xfId="0" applyFill="1"/>
    <xf numFmtId="0" fontId="5" fillId="15" borderId="0" xfId="3" applyFill="1"/>
    <xf numFmtId="0" fontId="6" fillId="15" borderId="0" xfId="4" applyFill="1"/>
    <xf numFmtId="0" fontId="4" fillId="15" borderId="0" xfId="2" applyFill="1"/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8" borderId="10" xfId="0" applyFont="1" applyFill="1" applyBorder="1" applyAlignment="1">
      <alignment horizontal="center" vertical="center" wrapText="1"/>
    </xf>
    <xf numFmtId="0" fontId="9" fillId="16" borderId="7" xfId="0" applyFont="1" applyFill="1" applyBorder="1" applyAlignment="1">
      <alignment horizontal="center" vertical="center"/>
    </xf>
    <xf numFmtId="0" fontId="0" fillId="16" borderId="7" xfId="0" applyFill="1" applyBorder="1" applyAlignment="1">
      <alignment horizontal="center"/>
    </xf>
    <xf numFmtId="0" fontId="15" fillId="0" borderId="7" xfId="0" applyFont="1" applyBorder="1"/>
    <xf numFmtId="0" fontId="0" fillId="0" borderId="7" xfId="0" applyBorder="1" applyAlignment="1">
      <alignment horizontal="left" vertical="center" wrapText="1"/>
    </xf>
    <xf numFmtId="0" fontId="0" fillId="0" borderId="7" xfId="0" applyBorder="1" applyAlignment="1">
      <alignment horizontal="center" vertical="center"/>
    </xf>
    <xf numFmtId="0" fontId="9" fillId="14" borderId="7" xfId="7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16" borderId="0" xfId="0" applyFill="1"/>
    <xf numFmtId="2" fontId="7" fillId="16" borderId="0" xfId="5" applyNumberFormat="1" applyFill="1" applyBorder="1"/>
    <xf numFmtId="0" fontId="7" fillId="16" borderId="0" xfId="5" applyFill="1" applyBorder="1"/>
    <xf numFmtId="0" fontId="0" fillId="15" borderId="0" xfId="0" applyFill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 wrapText="1"/>
    </xf>
    <xf numFmtId="0" fontId="17" fillId="15" borderId="0" xfId="0" applyFont="1" applyFill="1"/>
    <xf numFmtId="0" fontId="9" fillId="14" borderId="7" xfId="7" applyFont="1" applyBorder="1" applyAlignment="1" applyProtection="1">
      <alignment horizontal="center" vertical="center"/>
      <protection locked="0"/>
    </xf>
    <xf numFmtId="2" fontId="9" fillId="14" borderId="13" xfId="7" applyNumberFormat="1" applyFont="1" applyBorder="1" applyAlignment="1" applyProtection="1">
      <alignment horizontal="center" vertical="center"/>
      <protection locked="0"/>
    </xf>
    <xf numFmtId="2" fontId="9" fillId="14" borderId="7" xfId="7" applyNumberFormat="1" applyFont="1" applyBorder="1" applyAlignment="1" applyProtection="1">
      <alignment horizontal="center" vertical="center"/>
      <protection locked="0"/>
    </xf>
    <xf numFmtId="2" fontId="18" fillId="18" borderId="7" xfId="0" applyNumberFormat="1" applyFont="1" applyFill="1" applyBorder="1" applyAlignment="1">
      <alignment horizontal="center" vertical="center" wrapText="1"/>
    </xf>
    <xf numFmtId="164" fontId="13" fillId="17" borderId="13" xfId="7" applyNumberFormat="1" applyFont="1" applyFill="1" applyBorder="1" applyAlignment="1">
      <alignment horizontal="center" vertical="center" wrapText="1"/>
    </xf>
    <xf numFmtId="2" fontId="17" fillId="15" borderId="0" xfId="0" applyNumberFormat="1" applyFont="1" applyFill="1"/>
    <xf numFmtId="0" fontId="17" fillId="15" borderId="0" xfId="0" applyFont="1" applyFill="1" applyAlignment="1">
      <alignment horizontal="center"/>
    </xf>
    <xf numFmtId="0" fontId="19" fillId="15" borderId="0" xfId="0" applyFont="1" applyFill="1"/>
    <xf numFmtId="0" fontId="19" fillId="16" borderId="0" xfId="0" applyFont="1" applyFill="1"/>
    <xf numFmtId="2" fontId="19" fillId="15" borderId="0" xfId="0" applyNumberFormat="1" applyFont="1" applyFill="1"/>
    <xf numFmtId="0" fontId="0" fillId="0" borderId="14" xfId="0" applyBorder="1"/>
    <xf numFmtId="0" fontId="20" fillId="19" borderId="7" xfId="0" applyFont="1" applyFill="1" applyBorder="1" applyAlignment="1">
      <alignment horizontal="left" vertical="top" wrapText="1"/>
    </xf>
    <xf numFmtId="0" fontId="0" fillId="0" borderId="7" xfId="0" applyBorder="1" applyAlignment="1">
      <alignment horizontal="left" vertical="top"/>
    </xf>
    <xf numFmtId="0" fontId="21" fillId="0" borderId="7" xfId="0" applyFont="1" applyBorder="1" applyAlignment="1">
      <alignment horizontal="left" vertical="top" wrapText="1"/>
    </xf>
    <xf numFmtId="0" fontId="0" fillId="0" borderId="7" xfId="0" applyBorder="1" applyAlignment="1">
      <alignment horizontal="center" vertical="top"/>
    </xf>
    <xf numFmtId="165" fontId="25" fillId="0" borderId="7" xfId="0" applyNumberFormat="1" applyFont="1" applyBorder="1" applyAlignment="1">
      <alignment horizontal="center" vertical="center" shrinkToFit="1"/>
    </xf>
    <xf numFmtId="1" fontId="25" fillId="0" borderId="7" xfId="0" applyNumberFormat="1" applyFont="1" applyBorder="1" applyAlignment="1">
      <alignment horizontal="center" vertical="center" shrinkToFit="1"/>
    </xf>
    <xf numFmtId="0" fontId="21" fillId="20" borderId="7" xfId="0" applyFont="1" applyFill="1" applyBorder="1" applyAlignment="1">
      <alignment horizontal="left" vertical="top" wrapText="1"/>
    </xf>
    <xf numFmtId="0" fontId="21" fillId="6" borderId="7" xfId="0" applyFont="1" applyFill="1" applyBorder="1" applyAlignment="1">
      <alignment horizontal="left" vertical="top" wrapText="1"/>
    </xf>
    <xf numFmtId="0" fontId="21" fillId="21" borderId="7" xfId="0" applyFont="1" applyFill="1" applyBorder="1" applyAlignment="1">
      <alignment horizontal="left" vertical="top" wrapText="1"/>
    </xf>
    <xf numFmtId="0" fontId="21" fillId="22" borderId="7" xfId="0" applyFont="1" applyFill="1" applyBorder="1" applyAlignment="1">
      <alignment horizontal="left" vertical="top" wrapText="1"/>
    </xf>
    <xf numFmtId="0" fontId="21" fillId="23" borderId="7" xfId="0" applyFont="1" applyFill="1" applyBorder="1" applyAlignment="1">
      <alignment horizontal="left" vertical="top" wrapText="1"/>
    </xf>
    <xf numFmtId="0" fontId="21" fillId="24" borderId="7" xfId="0" applyFont="1" applyFill="1" applyBorder="1" applyAlignment="1">
      <alignment horizontal="left" vertical="top" wrapText="1"/>
    </xf>
    <xf numFmtId="0" fontId="21" fillId="8" borderId="7" xfId="0" applyFont="1" applyFill="1" applyBorder="1" applyAlignment="1">
      <alignment horizontal="left" vertical="top" wrapText="1"/>
    </xf>
    <xf numFmtId="0" fontId="21" fillId="25" borderId="7" xfId="0" applyFont="1" applyFill="1" applyBorder="1" applyAlignment="1">
      <alignment horizontal="left" vertical="top" wrapText="1"/>
    </xf>
    <xf numFmtId="0" fontId="16" fillId="10" borderId="5" xfId="2" applyFont="1" applyBorder="1" applyAlignment="1" applyProtection="1">
      <alignment horizontal="center"/>
      <protection locked="0"/>
    </xf>
    <xf numFmtId="0" fontId="16" fillId="10" borderId="6" xfId="2" applyFont="1" applyBorder="1" applyAlignment="1" applyProtection="1">
      <alignment horizontal="center"/>
      <protection locked="0"/>
    </xf>
    <xf numFmtId="0" fontId="16" fillId="10" borderId="12" xfId="2" applyFont="1" applyBorder="1" applyAlignment="1" applyProtection="1">
      <alignment horizontal="center"/>
      <protection locked="0"/>
    </xf>
    <xf numFmtId="0" fontId="7" fillId="26" borderId="0" xfId="5" applyFill="1" applyBorder="1" applyAlignment="1" applyProtection="1">
      <alignment horizontal="center" vertical="center"/>
      <protection locked="0"/>
    </xf>
    <xf numFmtId="0" fontId="13" fillId="16" borderId="7" xfId="0" applyFont="1" applyFill="1" applyBorder="1" applyAlignment="1">
      <alignment horizontal="center"/>
    </xf>
  </cellXfs>
  <cellStyles count="8">
    <cellStyle name="Bueno" xfId="2" builtinId="26"/>
    <cellStyle name="Cálculo" xfId="6" builtinId="22"/>
    <cellStyle name="Celda de comprobación" xfId="1" builtinId="23"/>
    <cellStyle name="Incorrecto" xfId="3" builtinId="27"/>
    <cellStyle name="Neutral" xfId="4" builtinId="28"/>
    <cellStyle name="Normal" xfId="0" builtinId="0"/>
    <cellStyle name="Notas" xfId="7" builtinId="10"/>
    <cellStyle name="Salida" xfId="5" builtinId="21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66674</xdr:colOff>
      <xdr:row>0</xdr:row>
      <xdr:rowOff>104775</xdr:rowOff>
    </xdr:from>
    <xdr:to>
      <xdr:col>6</xdr:col>
      <xdr:colOff>647699</xdr:colOff>
      <xdr:row>25</xdr:row>
      <xdr:rowOff>76200</xdr:rowOff>
    </xdr:to>
    <xdr:sp macro="" textlink="">
      <xdr:nvSpPr>
        <xdr:cNvPr id="2" name="Pergamino vertical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6674" y="104775"/>
          <a:ext cx="5153025" cy="6724650"/>
        </a:xfrm>
        <a:prstGeom prst="verticalScroll">
          <a:avLst>
            <a:gd name="adj" fmla="val 1071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1-Nota de acceso a la universidad: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La Nota de la </a:t>
          </a:r>
          <a:r>
            <a:rPr lang="es-E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Fase Obligatoria </a:t>
          </a:r>
          <a:r>
            <a:rPr lang="es-ES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de la EBAU supone un 40% del total de la nota media de acceso a la universidad, a la que se suma la media de Bachillerato (60%).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La </a:t>
          </a:r>
          <a:r>
            <a:rPr lang="es-E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Fase Voluntaria </a:t>
          </a:r>
          <a:r>
            <a:rPr lang="es-ES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nos permite subir hasta cuatro puntos más.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1100" b="1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 b="1" u="dbl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1.1  Parte Obligatoria (10 puntos):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Bachillerato (6 puntos) + Fase Obligatoria de la EBAU (4 puntos) con</a:t>
          </a:r>
          <a:r>
            <a:rPr lang="es-ES" sz="1100" b="1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validez indefinida</a:t>
          </a:r>
          <a:r>
            <a:rPr lang="es-ES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fontAlgn="auto"/>
          <a:r>
            <a:rPr lang="es-ES" sz="11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La </a:t>
          </a:r>
          <a:r>
            <a:rPr lang="es-ES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Nota de la</a:t>
          </a:r>
          <a:r>
            <a:rPr lang="es-ES" sz="11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s-ES" sz="1100" b="1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Fase Obligatoria </a:t>
          </a:r>
          <a:r>
            <a:rPr lang="es-ES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(NFO)</a:t>
          </a:r>
          <a:r>
            <a:rPr lang="es-ES" sz="11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 de la ABAU es aquella que hace referencia a las materias comunes a todo el alumnado. En Galicia se compone de cinco asignaturas y es obligatorio presentarse a todas para aprobar:</a:t>
          </a:r>
        </a:p>
        <a:p>
          <a:pPr marL="171450" indent="-171450" fontAlgn="auto">
            <a:buFont typeface="Wingdings" panose="05000000000000000000" pitchFamily="2" charset="2"/>
            <a:buChar char="Ø"/>
          </a:pPr>
          <a:r>
            <a:rPr lang="es-ES" sz="11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Lengua castellana y literatura; </a:t>
          </a:r>
        </a:p>
        <a:p>
          <a:pPr marL="171450" indent="-171450" fontAlgn="auto">
            <a:buFont typeface="Wingdings" panose="05000000000000000000" pitchFamily="2" charset="2"/>
            <a:buChar char="Ø"/>
          </a:pPr>
          <a:r>
            <a:rPr lang="es-ES" sz="11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Lengua gallega y literatura II; </a:t>
          </a:r>
        </a:p>
        <a:p>
          <a:pPr marL="171450" indent="-171450" fontAlgn="auto">
            <a:buFont typeface="Wingdings" panose="05000000000000000000" pitchFamily="2" charset="2"/>
            <a:buChar char="Ø"/>
          </a:pPr>
          <a:r>
            <a:rPr lang="es-ES" sz="11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Historia de España, </a:t>
          </a:r>
        </a:p>
        <a:p>
          <a:pPr marL="171450" indent="-171450" fontAlgn="auto">
            <a:buFont typeface="Wingdings" panose="05000000000000000000" pitchFamily="2" charset="2"/>
            <a:buChar char="Ø"/>
          </a:pPr>
          <a:r>
            <a:rPr lang="es-ES" sz="11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1ª lengua extranjera </a:t>
          </a:r>
        </a:p>
        <a:p>
          <a:pPr marL="171450" indent="-171450" fontAlgn="auto">
            <a:buFont typeface="Wingdings" panose="05000000000000000000" pitchFamily="2" charset="2"/>
            <a:buChar char="Ø"/>
          </a:pPr>
          <a:r>
            <a:rPr lang="es-ES" sz="11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y </a:t>
          </a:r>
          <a:r>
            <a:rPr lang="es-ES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la materia general del bloque de troncales </a:t>
          </a:r>
          <a:r>
            <a:rPr lang="es-ES" sz="11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cursada según nuestro itinerario de Bachillerato. Son: </a:t>
          </a:r>
        </a:p>
        <a:p>
          <a:pPr marL="171450" indent="-171450" fontAlgn="auto">
            <a:buFont typeface="Wingdings" panose="05000000000000000000" pitchFamily="2" charset="2"/>
            <a:buChar char="Ø"/>
          </a:pPr>
          <a:r>
            <a:rPr lang="es-ES" sz="11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Matemáticas</a:t>
          </a:r>
          <a:r>
            <a:rPr lang="es-ES" sz="1100" b="0" i="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II</a:t>
          </a:r>
          <a:r>
            <a:rPr lang="es-ES" sz="11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pPr marL="171450" indent="-171450" fontAlgn="auto">
            <a:buFont typeface="Wingdings" panose="05000000000000000000" pitchFamily="2" charset="2"/>
            <a:buChar char="Ø"/>
          </a:pPr>
          <a:r>
            <a:rPr lang="es-ES" sz="11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Matemáticas Aplicadas</a:t>
          </a:r>
          <a:r>
            <a:rPr lang="es-ES" sz="1100" b="0" i="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a las  Ciencias</a:t>
          </a:r>
          <a:r>
            <a:rPr lang="es-ES" sz="11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Sociales II,</a:t>
          </a:r>
        </a:p>
        <a:p>
          <a:pPr marL="171450" indent="-171450" fontAlgn="auto">
            <a:buFont typeface="Wingdings" panose="05000000000000000000" pitchFamily="2" charset="2"/>
            <a:buChar char="Ø"/>
          </a:pPr>
          <a:r>
            <a:rPr lang="es-ES" sz="11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Latín</a:t>
          </a:r>
          <a:r>
            <a:rPr lang="es-ES" sz="1100" b="0" i="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II</a:t>
          </a:r>
          <a:endParaRPr lang="es-ES" sz="1100" b="0" i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marL="171450" marR="0" lvl="0" indent="-17145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Wingdings" panose="05000000000000000000" pitchFamily="2" charset="2"/>
            <a:buChar char="Ø"/>
            <a:tabLst/>
            <a:defRPr/>
          </a:pPr>
          <a:r>
            <a:rPr lang="es-ES" sz="11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Fundamentos del Arte</a:t>
          </a:r>
          <a:r>
            <a:rPr lang="es-ES" sz="1100" b="0" i="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I.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Wingdings" panose="05000000000000000000" pitchFamily="2" charset="2"/>
            <a:buNone/>
            <a:tabLst/>
            <a:defRPr/>
          </a:pPr>
          <a:endParaRPr lang="es-ES" sz="1100" b="0" i="0" baseline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Wingdings" panose="05000000000000000000" pitchFamily="2" charset="2"/>
            <a:buNone/>
            <a:tabLst/>
            <a:defRPr/>
          </a:pPr>
          <a:r>
            <a:rPr lang="es-ES" sz="1100" b="1" u="dbl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1.2 Parte Voluntaria (4 puntos más):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Wingdings" panose="05000000000000000000" pitchFamily="2" charset="2"/>
            <a:buNone/>
            <a:tabLst/>
            <a:defRPr/>
          </a:pPr>
          <a:r>
            <a:rPr lang="es-ES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Las ponderaciones de las materias específicas cambian en función del </a:t>
          </a:r>
          <a:r>
            <a:rPr lang="es-ES" sz="1100" b="1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Grado</a:t>
          </a:r>
          <a:r>
            <a:rPr lang="es-ES" sz="1100" b="1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. </a:t>
          </a:r>
          <a:r>
            <a:rPr lang="es-ES" sz="11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Los estudiantes que decidan someterse a la </a:t>
          </a:r>
          <a:r>
            <a:rPr lang="es-ES" sz="1100" b="1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fase voluntaria de la ABAU</a:t>
          </a:r>
          <a:r>
            <a:rPr lang="es-ES" sz="11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, tendrán la posibilidad de elegir entre las </a:t>
          </a:r>
          <a:r>
            <a:rPr lang="es-ES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materias troncales generales de la modalidad (no puede se la misma que se eligio</a:t>
          </a:r>
          <a:r>
            <a:rPr lang="es-ES" sz="1100" b="0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en la parte obligatoria)</a:t>
          </a:r>
          <a:r>
            <a:rPr lang="es-ES" sz="11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, materias troncales de opción, y una segunda lengua extranjera. Hasta</a:t>
          </a:r>
          <a:r>
            <a:rPr lang="es-ES" sz="1100" b="0" i="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un máximo de cuatro de las cuales se escogerán las 2 mejores notas después de haberse multiplicado por la ponderación.</a:t>
          </a:r>
          <a:endParaRPr lang="es-ES" sz="1100" b="1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 typeface="Wingdings" panose="05000000000000000000" pitchFamily="2" charset="2"/>
            <a:buNone/>
            <a:tabLst/>
            <a:defRPr/>
          </a:pPr>
          <a:endParaRPr lang="es-ES" sz="1100" b="1" u="dbl" baseline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marL="171450" indent="-171450" fontAlgn="auto">
            <a:buFont typeface="Wingdings" panose="05000000000000000000" pitchFamily="2" charset="2"/>
            <a:buChar char="Ø"/>
          </a:pPr>
          <a:endParaRPr lang="es-ES" sz="1100" b="0" i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1100" b="1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1100" b="1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1100" b="1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1100" b="1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lang="es-ES" sz="1100"/>
        </a:p>
      </xdr:txBody>
    </xdr:sp>
    <xdr:clientData/>
  </xdr:twoCellAnchor>
  <xdr:oneCellAnchor>
    <xdr:from>
      <xdr:col>5</xdr:col>
      <xdr:colOff>581025</xdr:colOff>
      <xdr:row>6</xdr:row>
      <xdr:rowOff>131260</xdr:rowOff>
    </xdr:from>
    <xdr:ext cx="4095750" cy="311496"/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391025" y="1302835"/>
          <a:ext cx="4095750" cy="311496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14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PARTE</a:t>
          </a:r>
          <a:r>
            <a:rPr lang="es-ES" sz="1400" b="1" cap="none" spc="0" baseline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 OBLIGATORIA</a:t>
          </a:r>
          <a:endParaRPr lang="es-ES" sz="1400" b="1" cap="none" spc="0">
            <a:ln w="9525">
              <a:solidFill>
                <a:schemeClr val="bg1"/>
              </a:solidFill>
              <a:prstDash val="solid"/>
            </a:ln>
            <a:solidFill>
              <a:schemeClr val="tx1"/>
            </a:solidFill>
            <a:effectLst>
              <a:outerShdw blurRad="12700" dist="38100" dir="2700000" algn="tl" rotWithShape="0">
                <a:schemeClr val="bg1">
                  <a:lumMod val="50000"/>
                </a:schemeClr>
              </a:outerShdw>
            </a:effectLst>
          </a:endParaRPr>
        </a:p>
      </xdr:txBody>
    </xdr:sp>
    <xdr:clientData/>
  </xdr:oneCellAnchor>
  <xdr:twoCellAnchor>
    <xdr:from>
      <xdr:col>6</xdr:col>
      <xdr:colOff>142873</xdr:colOff>
      <xdr:row>2</xdr:row>
      <xdr:rowOff>161925</xdr:rowOff>
    </xdr:from>
    <xdr:to>
      <xdr:col>11</xdr:col>
      <xdr:colOff>142875</xdr:colOff>
      <xdr:row>6</xdr:row>
      <xdr:rowOff>28575</xdr:rowOff>
    </xdr:to>
    <xdr:sp macro="" textlink="">
      <xdr:nvSpPr>
        <xdr:cNvPr id="4" name="Flecha derecha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4714873" y="542925"/>
          <a:ext cx="5162552" cy="647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400" b="1"/>
            <a:t>ESCOGA LA MODALIDAD</a:t>
          </a:r>
          <a:r>
            <a:rPr lang="es-ES" sz="1400" b="1" baseline="0"/>
            <a:t> DE BACHILLERATO CURSADA:</a:t>
          </a:r>
          <a:endParaRPr lang="es-ES" sz="1400" b="1"/>
        </a:p>
      </xdr:txBody>
    </xdr:sp>
    <xdr:clientData/>
  </xdr:twoCellAnchor>
  <xdr:oneCellAnchor>
    <xdr:from>
      <xdr:col>7</xdr:col>
      <xdr:colOff>66675</xdr:colOff>
      <xdr:row>8</xdr:row>
      <xdr:rowOff>112210</xdr:rowOff>
    </xdr:from>
    <xdr:ext cx="1257300" cy="311496"/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400675" y="1664785"/>
          <a:ext cx="1257300" cy="311496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14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MATERIA</a:t>
          </a:r>
        </a:p>
      </xdr:txBody>
    </xdr:sp>
    <xdr:clientData/>
  </xdr:oneCellAnchor>
  <xdr:oneCellAnchor>
    <xdr:from>
      <xdr:col>8</xdr:col>
      <xdr:colOff>3038475</xdr:colOff>
      <xdr:row>8</xdr:row>
      <xdr:rowOff>112210</xdr:rowOff>
    </xdr:from>
    <xdr:ext cx="1257300" cy="311496"/>
    <xdr:sp macro="" textlink="">
      <xdr:nvSpPr>
        <xdr:cNvPr id="6" name="Rectángul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8639175" y="1702885"/>
          <a:ext cx="1257300" cy="311496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14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NOTA</a:t>
          </a:r>
        </a:p>
      </xdr:txBody>
    </xdr:sp>
    <xdr:clientData/>
  </xdr:oneCellAnchor>
  <xdr:oneCellAnchor>
    <xdr:from>
      <xdr:col>5</xdr:col>
      <xdr:colOff>581025</xdr:colOff>
      <xdr:row>17</xdr:row>
      <xdr:rowOff>333375</xdr:rowOff>
    </xdr:from>
    <xdr:ext cx="4095750" cy="311496"/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4391025" y="4562475"/>
          <a:ext cx="4095750" cy="311496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14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PARTE</a:t>
          </a:r>
          <a:r>
            <a:rPr lang="es-ES" sz="1400" b="1" cap="none" spc="0" baseline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 VOLUNTARIA:</a:t>
          </a:r>
          <a:endParaRPr lang="es-ES" sz="1400" b="1" cap="none" spc="0">
            <a:ln w="9525">
              <a:solidFill>
                <a:schemeClr val="bg1"/>
              </a:solidFill>
              <a:prstDash val="solid"/>
            </a:ln>
            <a:solidFill>
              <a:schemeClr val="tx1"/>
            </a:solidFill>
            <a:effectLst>
              <a:outerShdw blurRad="12700" dist="38100" dir="2700000" algn="tl" rotWithShape="0">
                <a:schemeClr val="bg1">
                  <a:lumMod val="50000"/>
                </a:schemeClr>
              </a:outerShdw>
            </a:effectLst>
          </a:endParaRPr>
        </a:p>
      </xdr:txBody>
    </xdr:sp>
    <xdr:clientData/>
  </xdr:oneCellAnchor>
  <xdr:oneCellAnchor>
    <xdr:from>
      <xdr:col>7</xdr:col>
      <xdr:colOff>104774</xdr:colOff>
      <xdr:row>19</xdr:row>
      <xdr:rowOff>123825</xdr:rowOff>
    </xdr:from>
    <xdr:ext cx="2200275" cy="311496"/>
    <xdr:sp macro="" textlink="">
      <xdr:nvSpPr>
        <xdr:cNvPr id="8" name="Rectángul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438774" y="4733925"/>
          <a:ext cx="2200275" cy="311496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14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ESCOJA LA/LAS</a:t>
          </a:r>
          <a:r>
            <a:rPr lang="es-ES" sz="1400" b="1" cap="none" spc="0" baseline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 </a:t>
          </a:r>
          <a:r>
            <a:rPr lang="es-ES" sz="14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MATERIA </a:t>
          </a:r>
        </a:p>
      </xdr:txBody>
    </xdr:sp>
    <xdr:clientData/>
  </xdr:oneCellAnchor>
  <xdr:oneCellAnchor>
    <xdr:from>
      <xdr:col>8</xdr:col>
      <xdr:colOff>3057525</xdr:colOff>
      <xdr:row>19</xdr:row>
      <xdr:rowOff>114300</xdr:rowOff>
    </xdr:from>
    <xdr:ext cx="1257300" cy="311496"/>
    <xdr:sp macro="" textlink="">
      <xdr:nvSpPr>
        <xdr:cNvPr id="9" name="Rectángul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8658225" y="4752975"/>
          <a:ext cx="1257300" cy="311496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14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NOTA</a:t>
          </a:r>
        </a:p>
      </xdr:txBody>
    </xdr:sp>
    <xdr:clientData/>
  </xdr:oneCellAnchor>
  <xdr:oneCellAnchor>
    <xdr:from>
      <xdr:col>15</xdr:col>
      <xdr:colOff>0</xdr:colOff>
      <xdr:row>19</xdr:row>
      <xdr:rowOff>131260</xdr:rowOff>
    </xdr:from>
    <xdr:ext cx="3189527" cy="311496"/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2292696" y="4769935"/>
          <a:ext cx="3189527" cy="311496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1400" b="1" cap="none" spc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</a:rPr>
            <a:t>ESCOJA EL GRADO QUE</a:t>
          </a:r>
          <a:r>
            <a:rPr lang="es-ES" sz="1400" b="1" cap="none" spc="0" baseline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</a:rPr>
            <a:t> DESEA CURSAR:</a:t>
          </a:r>
          <a:endParaRPr lang="es-ES" sz="1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  <xdr:oneCellAnchor>
    <xdr:from>
      <xdr:col>11</xdr:col>
      <xdr:colOff>147832</xdr:colOff>
      <xdr:row>19</xdr:row>
      <xdr:rowOff>159835</xdr:rowOff>
    </xdr:from>
    <xdr:ext cx="866391" cy="280205"/>
    <xdr:sp macro="" textlink="">
      <xdr:nvSpPr>
        <xdr:cNvPr id="12" name="Rectángulo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9291832" y="4798510"/>
          <a:ext cx="866391" cy="28020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1200" b="1" cap="none" spc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</a:rPr>
            <a:t>PONDERA:</a:t>
          </a:r>
        </a:p>
      </xdr:txBody>
    </xdr:sp>
    <xdr:clientData/>
  </xdr:oneCellAnchor>
  <xdr:oneCellAnchor>
    <xdr:from>
      <xdr:col>15</xdr:col>
      <xdr:colOff>579016</xdr:colOff>
      <xdr:row>21</xdr:row>
      <xdr:rowOff>331285</xdr:rowOff>
    </xdr:from>
    <xdr:ext cx="1413720" cy="1219436"/>
    <xdr:sp macro="" textlink="">
      <xdr:nvSpPr>
        <xdr:cNvPr id="10" name="Rectángulo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2790066" y="5312860"/>
          <a:ext cx="1413720" cy="1219436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3600" b="1" cap="none" spc="0">
              <a:ln w="13462">
                <a:solidFill>
                  <a:schemeClr val="bg1"/>
                </a:solidFill>
                <a:prstDash val="solid"/>
              </a:ln>
              <a:solidFill>
                <a:schemeClr val="tx1">
                  <a:lumMod val="85000"/>
                  <a:lumOff val="15000"/>
                </a:schemeClr>
              </a:solidFill>
              <a:effectLst>
                <a:outerShdw dist="38100" dir="2700000" algn="bl" rotWithShape="0">
                  <a:schemeClr val="accent5"/>
                </a:outerShdw>
              </a:effectLst>
            </a:rPr>
            <a:t>NOTA </a:t>
          </a:r>
        </a:p>
        <a:p>
          <a:pPr algn="ctr"/>
          <a:r>
            <a:rPr lang="es-ES" sz="3600" b="1" cap="none" spc="0">
              <a:ln w="13462">
                <a:solidFill>
                  <a:schemeClr val="bg1"/>
                </a:solidFill>
                <a:prstDash val="solid"/>
              </a:ln>
              <a:solidFill>
                <a:schemeClr val="tx1">
                  <a:lumMod val="85000"/>
                  <a:lumOff val="15000"/>
                </a:schemeClr>
              </a:solidFill>
              <a:effectLst>
                <a:outerShdw dist="38100" dir="2700000" algn="bl" rotWithShape="0">
                  <a:schemeClr val="accent5"/>
                </a:outerShdw>
              </a:effectLst>
            </a:rPr>
            <a:t>FINAL</a:t>
          </a:r>
        </a:p>
      </xdr:txBody>
    </xdr:sp>
    <xdr:clientData/>
  </xdr:oneCellAnchor>
  <xdr:oneCellAnchor>
    <xdr:from>
      <xdr:col>13</xdr:col>
      <xdr:colOff>409457</xdr:colOff>
      <xdr:row>8</xdr:row>
      <xdr:rowOff>171450</xdr:rowOff>
    </xdr:from>
    <xdr:ext cx="1852109" cy="843693"/>
    <xdr:sp macro="" textlink="">
      <xdr:nvSpPr>
        <xdr:cNvPr id="13" name="Rectángulo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11096507" y="1724025"/>
          <a:ext cx="1852109" cy="84369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2400" b="1" cap="none" spc="0">
              <a:ln w="13462">
                <a:solidFill>
                  <a:schemeClr val="bg1"/>
                </a:solidFill>
                <a:prstDash val="solid"/>
              </a:ln>
              <a:solidFill>
                <a:schemeClr val="tx1">
                  <a:lumMod val="85000"/>
                  <a:lumOff val="15000"/>
                </a:schemeClr>
              </a:solidFill>
              <a:effectLst>
                <a:outerShdw dist="38100" dir="2700000" algn="bl" rotWithShape="0">
                  <a:schemeClr val="accent5"/>
                </a:outerShdw>
              </a:effectLst>
            </a:rPr>
            <a:t>NOTA </a:t>
          </a:r>
        </a:p>
        <a:p>
          <a:pPr algn="ctr"/>
          <a:r>
            <a:rPr lang="es-ES" sz="2400" b="1" cap="none" spc="0">
              <a:ln w="13462">
                <a:solidFill>
                  <a:schemeClr val="bg1"/>
                </a:solidFill>
                <a:prstDash val="solid"/>
              </a:ln>
              <a:solidFill>
                <a:schemeClr val="tx1">
                  <a:lumMod val="85000"/>
                  <a:lumOff val="15000"/>
                </a:schemeClr>
              </a:solidFill>
              <a:effectLst>
                <a:outerShdw dist="38100" dir="2700000" algn="bl" rotWithShape="0">
                  <a:schemeClr val="accent5"/>
                </a:outerShdw>
              </a:effectLst>
            </a:rPr>
            <a:t>MEDIA BACH</a:t>
          </a:r>
        </a:p>
      </xdr:txBody>
    </xdr:sp>
    <xdr:clientData/>
  </xdr:oneCellAnchor>
  <xdr:twoCellAnchor editAs="oneCell">
    <xdr:from>
      <xdr:col>13</xdr:col>
      <xdr:colOff>666749</xdr:colOff>
      <xdr:row>11</xdr:row>
      <xdr:rowOff>361951</xdr:rowOff>
    </xdr:from>
    <xdr:to>
      <xdr:col>15</xdr:col>
      <xdr:colOff>704850</xdr:colOff>
      <xdr:row>17</xdr:row>
      <xdr:rowOff>13784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D876E813-FC7B-410F-A3D4-D43D1BCAE2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53799" y="2686051"/>
          <a:ext cx="1562101" cy="1556833"/>
        </a:xfrm>
        <a:prstGeom prst="rect">
          <a:avLst/>
        </a:prstGeom>
      </xdr:spPr>
    </xdr:pic>
    <xdr:clientData/>
  </xdr:twoCellAnchor>
  <xdr:oneCellAnchor>
    <xdr:from>
      <xdr:col>8</xdr:col>
      <xdr:colOff>904875</xdr:colOff>
      <xdr:row>16</xdr:row>
      <xdr:rowOff>188410</xdr:rowOff>
    </xdr:from>
    <xdr:ext cx="2609851" cy="311496"/>
    <xdr:sp macro="" textlink="">
      <xdr:nvSpPr>
        <xdr:cNvPr id="15" name="Rectángulo 14">
          <a:extLst>
            <a:ext uri="{FF2B5EF4-FFF2-40B4-BE49-F238E27FC236}">
              <a16:creationId xmlns:a16="http://schemas.microsoft.com/office/drawing/2014/main" id="{A8E96132-C7CB-4695-A724-7EFAD96A10F6}"/>
            </a:ext>
          </a:extLst>
        </xdr:cNvPr>
        <xdr:cNvSpPr/>
      </xdr:nvSpPr>
      <xdr:spPr>
        <a:xfrm>
          <a:off x="6505575" y="4227010"/>
          <a:ext cx="2609851" cy="311496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14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NOTA PARTE OBRIGATORIA:</a:t>
          </a:r>
        </a:p>
      </xdr:txBody>
    </xdr:sp>
    <xdr:clientData/>
  </xdr:oneCellAnchor>
  <xdr:oneCellAnchor>
    <xdr:from>
      <xdr:col>8</xdr:col>
      <xdr:colOff>838200</xdr:colOff>
      <xdr:row>26</xdr:row>
      <xdr:rowOff>47625</xdr:rowOff>
    </xdr:from>
    <xdr:ext cx="2609851" cy="311496"/>
    <xdr:sp macro="" textlink="">
      <xdr:nvSpPr>
        <xdr:cNvPr id="17" name="Rectángulo 16">
          <a:extLst>
            <a:ext uri="{FF2B5EF4-FFF2-40B4-BE49-F238E27FC236}">
              <a16:creationId xmlns:a16="http://schemas.microsoft.com/office/drawing/2014/main" id="{F1813B37-7666-4078-9D6A-2B21D910700B}"/>
            </a:ext>
          </a:extLst>
        </xdr:cNvPr>
        <xdr:cNvSpPr/>
      </xdr:nvSpPr>
      <xdr:spPr>
        <a:xfrm>
          <a:off x="6438900" y="6886575"/>
          <a:ext cx="2609851" cy="311496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14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NOTA PARTE VOLUNTARIA:</a:t>
          </a:r>
        </a:p>
      </xdr:txBody>
    </xdr:sp>
    <xdr:clientData/>
  </xdr:oneCellAnchor>
  <xdr:oneCellAnchor>
    <xdr:from>
      <xdr:col>11</xdr:col>
      <xdr:colOff>133350</xdr:colOff>
      <xdr:row>13</xdr:row>
      <xdr:rowOff>352425</xdr:rowOff>
    </xdr:from>
    <xdr:ext cx="866391" cy="280205"/>
    <xdr:sp macro="" textlink="">
      <xdr:nvSpPr>
        <xdr:cNvPr id="16" name="Rectángulo 15">
          <a:extLst>
            <a:ext uri="{FF2B5EF4-FFF2-40B4-BE49-F238E27FC236}">
              <a16:creationId xmlns:a16="http://schemas.microsoft.com/office/drawing/2014/main" id="{64B365BB-FE2F-4726-AB4A-AAD8E1F37B1B}"/>
            </a:ext>
          </a:extLst>
        </xdr:cNvPr>
        <xdr:cNvSpPr/>
      </xdr:nvSpPr>
      <xdr:spPr>
        <a:xfrm>
          <a:off x="9906000" y="3438525"/>
          <a:ext cx="866391" cy="28020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1200" b="1" cap="none" spc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</a:rPr>
            <a:t>PONDERA: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16</xdr:row>
      <xdr:rowOff>0</xdr:rowOff>
    </xdr:from>
    <xdr:ext cx="5575300" cy="377825"/>
    <xdr:grpSp>
      <xdr:nvGrpSpPr>
        <xdr:cNvPr id="5" name="Group 3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/>
      </xdr:nvGrpSpPr>
      <xdr:grpSpPr>
        <a:xfrm rot="10800000">
          <a:off x="3025140" y="2971800"/>
          <a:ext cx="5575300" cy="377825"/>
          <a:chOff x="0" y="0"/>
          <a:chExt cx="5575300" cy="377825"/>
        </a:xfrm>
      </xdr:grpSpPr>
      <xdr:sp macro="" textlink="">
        <xdr:nvSpPr>
          <xdr:cNvPr id="6" name="Shape 34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/>
        </xdr:nvSpPr>
        <xdr:spPr>
          <a:xfrm>
            <a:off x="0" y="0"/>
            <a:ext cx="5575300" cy="8890"/>
          </a:xfrm>
          <a:custGeom>
            <a:avLst/>
            <a:gdLst/>
            <a:ahLst/>
            <a:cxnLst/>
            <a:rect l="0" t="0" r="0" b="0"/>
            <a:pathLst>
              <a:path w="5575300" h="8890">
                <a:moveTo>
                  <a:pt x="5575025" y="8826"/>
                </a:moveTo>
                <a:lnTo>
                  <a:pt x="5575025" y="0"/>
                </a:lnTo>
                <a:lnTo>
                  <a:pt x="0" y="0"/>
                </a:lnTo>
                <a:lnTo>
                  <a:pt x="0" y="8826"/>
                </a:lnTo>
                <a:lnTo>
                  <a:pt x="5575025" y="8826"/>
                </a:lnTo>
                <a:close/>
              </a:path>
            </a:pathLst>
          </a:custGeom>
          <a:solidFill>
            <a:srgbClr val="009FE3"/>
          </a:solidFill>
        </xdr:spPr>
      </xdr:sp>
      <xdr:pic>
        <xdr:nvPicPr>
          <xdr:cNvPr id="7" name="image7.png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431649" y="23206"/>
            <a:ext cx="1143370" cy="354152"/>
          </a:xfrm>
          <a:prstGeom prst="rect">
            <a:avLst/>
          </a:prstGeom>
        </xdr:spPr>
      </xdr:pic>
    </xdr:grpSp>
    <xdr:clientData/>
  </xdr:oneCellAnchor>
  <xdr:absoluteAnchor>
    <xdr:pos x="0" y="2286000"/>
    <xdr:ext cx="302260" cy="402590"/>
    <xdr:grpSp>
      <xdr:nvGrpSpPr>
        <xdr:cNvPr id="11" name="Group 41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pSpPr/>
      </xdr:nvGrpSpPr>
      <xdr:grpSpPr>
        <a:xfrm rot="10800000">
          <a:off x="0" y="2286000"/>
          <a:ext cx="302260" cy="402590"/>
          <a:chOff x="0" y="0"/>
          <a:chExt cx="302260" cy="402590"/>
        </a:xfrm>
      </xdr:grpSpPr>
      <xdr:sp macro="" textlink="">
        <xdr:nvSpPr>
          <xdr:cNvPr id="12" name="Shape 42">
            <a:extLst>
              <a:ext uri="{FF2B5EF4-FFF2-40B4-BE49-F238E27FC236}">
                <a16:creationId xmlns:a16="http://schemas.microsoft.com/office/drawing/2014/main" id="{00000000-0008-0000-0100-00000C000000}"/>
              </a:ext>
            </a:extLst>
          </xdr:cNvPr>
          <xdr:cNvSpPr/>
        </xdr:nvSpPr>
        <xdr:spPr>
          <a:xfrm>
            <a:off x="0" y="0"/>
            <a:ext cx="302260" cy="402590"/>
          </a:xfrm>
          <a:custGeom>
            <a:avLst/>
            <a:gdLst/>
            <a:ahLst/>
            <a:cxnLst/>
            <a:rect l="0" t="0" r="0" b="0"/>
            <a:pathLst>
              <a:path w="302260" h="402590">
                <a:moveTo>
                  <a:pt x="302120" y="402323"/>
                </a:moveTo>
                <a:lnTo>
                  <a:pt x="302120" y="0"/>
                </a:lnTo>
                <a:lnTo>
                  <a:pt x="0" y="0"/>
                </a:lnTo>
                <a:lnTo>
                  <a:pt x="0" y="402323"/>
                </a:lnTo>
                <a:lnTo>
                  <a:pt x="302120" y="402323"/>
                </a:lnTo>
                <a:close/>
              </a:path>
            </a:pathLst>
          </a:custGeom>
          <a:solidFill>
            <a:srgbClr val="009FE3"/>
          </a:solidFill>
        </xdr:spPr>
      </xdr:sp>
      <xdr:sp macro="" textlink="">
        <xdr:nvSpPr>
          <xdr:cNvPr id="13" name="Shape 43">
            <a:extLst>
              <a:ext uri="{FF2B5EF4-FFF2-40B4-BE49-F238E27FC236}">
                <a16:creationId xmlns:a16="http://schemas.microsoft.com/office/drawing/2014/main" id="{00000000-0008-0000-0100-00000D000000}"/>
              </a:ext>
            </a:extLst>
          </xdr:cNvPr>
          <xdr:cNvSpPr/>
        </xdr:nvSpPr>
        <xdr:spPr>
          <a:xfrm>
            <a:off x="40322" y="40297"/>
            <a:ext cx="221615" cy="342900"/>
          </a:xfrm>
          <a:custGeom>
            <a:avLst/>
            <a:gdLst/>
            <a:ahLst/>
            <a:cxnLst/>
            <a:rect l="0" t="0" r="0" b="0"/>
            <a:pathLst>
              <a:path w="221615" h="342900">
                <a:moveTo>
                  <a:pt x="45466" y="221742"/>
                </a:moveTo>
                <a:lnTo>
                  <a:pt x="30302" y="221742"/>
                </a:lnTo>
                <a:lnTo>
                  <a:pt x="30302" y="206590"/>
                </a:lnTo>
                <a:lnTo>
                  <a:pt x="15151" y="206590"/>
                </a:lnTo>
                <a:lnTo>
                  <a:pt x="15151" y="221742"/>
                </a:lnTo>
                <a:lnTo>
                  <a:pt x="0" y="221742"/>
                </a:lnTo>
                <a:lnTo>
                  <a:pt x="0" y="236893"/>
                </a:lnTo>
                <a:lnTo>
                  <a:pt x="15151" y="236893"/>
                </a:lnTo>
                <a:lnTo>
                  <a:pt x="15151" y="252044"/>
                </a:lnTo>
                <a:lnTo>
                  <a:pt x="30302" y="252044"/>
                </a:lnTo>
                <a:lnTo>
                  <a:pt x="30302" y="236893"/>
                </a:lnTo>
                <a:lnTo>
                  <a:pt x="45466" y="236893"/>
                </a:lnTo>
                <a:lnTo>
                  <a:pt x="45466" y="221742"/>
                </a:lnTo>
                <a:close/>
              </a:path>
              <a:path w="221615" h="342900">
                <a:moveTo>
                  <a:pt x="45466" y="133121"/>
                </a:moveTo>
                <a:lnTo>
                  <a:pt x="30302" y="133121"/>
                </a:lnTo>
                <a:lnTo>
                  <a:pt x="30302" y="117983"/>
                </a:lnTo>
                <a:lnTo>
                  <a:pt x="15151" y="117983"/>
                </a:lnTo>
                <a:lnTo>
                  <a:pt x="15151" y="133121"/>
                </a:lnTo>
                <a:lnTo>
                  <a:pt x="0" y="133121"/>
                </a:lnTo>
                <a:lnTo>
                  <a:pt x="0" y="148272"/>
                </a:lnTo>
                <a:lnTo>
                  <a:pt x="15151" y="148272"/>
                </a:lnTo>
                <a:lnTo>
                  <a:pt x="15151" y="163423"/>
                </a:lnTo>
                <a:lnTo>
                  <a:pt x="30302" y="163423"/>
                </a:lnTo>
                <a:lnTo>
                  <a:pt x="30302" y="148272"/>
                </a:lnTo>
                <a:lnTo>
                  <a:pt x="45466" y="148272"/>
                </a:lnTo>
                <a:lnTo>
                  <a:pt x="45466" y="133121"/>
                </a:lnTo>
                <a:close/>
              </a:path>
              <a:path w="221615" h="342900">
                <a:moveTo>
                  <a:pt x="45466" y="45085"/>
                </a:moveTo>
                <a:lnTo>
                  <a:pt x="30302" y="45085"/>
                </a:lnTo>
                <a:lnTo>
                  <a:pt x="30302" y="29921"/>
                </a:lnTo>
                <a:lnTo>
                  <a:pt x="15151" y="29921"/>
                </a:lnTo>
                <a:lnTo>
                  <a:pt x="15151" y="45085"/>
                </a:lnTo>
                <a:lnTo>
                  <a:pt x="0" y="45085"/>
                </a:lnTo>
                <a:lnTo>
                  <a:pt x="0" y="60236"/>
                </a:lnTo>
                <a:lnTo>
                  <a:pt x="15151" y="60236"/>
                </a:lnTo>
                <a:lnTo>
                  <a:pt x="15151" y="75387"/>
                </a:lnTo>
                <a:lnTo>
                  <a:pt x="30302" y="75387"/>
                </a:lnTo>
                <a:lnTo>
                  <a:pt x="30302" y="60236"/>
                </a:lnTo>
                <a:lnTo>
                  <a:pt x="45466" y="60236"/>
                </a:lnTo>
                <a:lnTo>
                  <a:pt x="45466" y="45085"/>
                </a:lnTo>
                <a:close/>
              </a:path>
              <a:path w="221615" h="342900">
                <a:moveTo>
                  <a:pt x="117335" y="333756"/>
                </a:moveTo>
                <a:lnTo>
                  <a:pt x="113309" y="333756"/>
                </a:lnTo>
                <a:lnTo>
                  <a:pt x="113309" y="329730"/>
                </a:lnTo>
                <a:lnTo>
                  <a:pt x="108115" y="329730"/>
                </a:lnTo>
                <a:lnTo>
                  <a:pt x="108115" y="333756"/>
                </a:lnTo>
                <a:lnTo>
                  <a:pt x="104114" y="333756"/>
                </a:lnTo>
                <a:lnTo>
                  <a:pt x="104114" y="338353"/>
                </a:lnTo>
                <a:lnTo>
                  <a:pt x="108115" y="338353"/>
                </a:lnTo>
                <a:lnTo>
                  <a:pt x="108115" y="342379"/>
                </a:lnTo>
                <a:lnTo>
                  <a:pt x="113309" y="342379"/>
                </a:lnTo>
                <a:lnTo>
                  <a:pt x="113309" y="338353"/>
                </a:lnTo>
                <a:lnTo>
                  <a:pt x="117335" y="338353"/>
                </a:lnTo>
                <a:lnTo>
                  <a:pt x="117335" y="333756"/>
                </a:lnTo>
                <a:close/>
              </a:path>
              <a:path w="221615" h="342900">
                <a:moveTo>
                  <a:pt x="133413" y="221767"/>
                </a:moveTo>
                <a:lnTo>
                  <a:pt x="118287" y="221767"/>
                </a:lnTo>
                <a:lnTo>
                  <a:pt x="118287" y="206616"/>
                </a:lnTo>
                <a:lnTo>
                  <a:pt x="103111" y="206616"/>
                </a:lnTo>
                <a:lnTo>
                  <a:pt x="103111" y="221767"/>
                </a:lnTo>
                <a:lnTo>
                  <a:pt x="87972" y="221767"/>
                </a:lnTo>
                <a:lnTo>
                  <a:pt x="87972" y="236918"/>
                </a:lnTo>
                <a:lnTo>
                  <a:pt x="103111" y="236918"/>
                </a:lnTo>
                <a:lnTo>
                  <a:pt x="103111" y="252082"/>
                </a:lnTo>
                <a:lnTo>
                  <a:pt x="118287" y="252082"/>
                </a:lnTo>
                <a:lnTo>
                  <a:pt x="118287" y="236918"/>
                </a:lnTo>
                <a:lnTo>
                  <a:pt x="133413" y="236918"/>
                </a:lnTo>
                <a:lnTo>
                  <a:pt x="133413" y="221767"/>
                </a:lnTo>
                <a:close/>
              </a:path>
              <a:path w="221615" h="342900">
                <a:moveTo>
                  <a:pt x="135763" y="168567"/>
                </a:moveTo>
                <a:lnTo>
                  <a:pt x="133794" y="158826"/>
                </a:lnTo>
                <a:lnTo>
                  <a:pt x="128422" y="150863"/>
                </a:lnTo>
                <a:lnTo>
                  <a:pt x="120459" y="145503"/>
                </a:lnTo>
                <a:lnTo>
                  <a:pt x="110705" y="143535"/>
                </a:lnTo>
                <a:lnTo>
                  <a:pt x="100977" y="145503"/>
                </a:lnTo>
                <a:lnTo>
                  <a:pt x="93014" y="150863"/>
                </a:lnTo>
                <a:lnTo>
                  <a:pt x="87655" y="158826"/>
                </a:lnTo>
                <a:lnTo>
                  <a:pt x="85686" y="168567"/>
                </a:lnTo>
                <a:lnTo>
                  <a:pt x="87655" y="178308"/>
                </a:lnTo>
                <a:lnTo>
                  <a:pt x="93014" y="186270"/>
                </a:lnTo>
                <a:lnTo>
                  <a:pt x="100977" y="191630"/>
                </a:lnTo>
                <a:lnTo>
                  <a:pt x="110705" y="193598"/>
                </a:lnTo>
                <a:lnTo>
                  <a:pt x="120459" y="191630"/>
                </a:lnTo>
                <a:lnTo>
                  <a:pt x="128422" y="186270"/>
                </a:lnTo>
                <a:lnTo>
                  <a:pt x="133794" y="178308"/>
                </a:lnTo>
                <a:lnTo>
                  <a:pt x="135763" y="168567"/>
                </a:lnTo>
                <a:close/>
              </a:path>
              <a:path w="221615" h="342900">
                <a:moveTo>
                  <a:pt x="150710" y="275043"/>
                </a:moveTo>
                <a:lnTo>
                  <a:pt x="149567" y="268719"/>
                </a:lnTo>
                <a:lnTo>
                  <a:pt x="71882" y="268719"/>
                </a:lnTo>
                <a:lnTo>
                  <a:pt x="70726" y="275043"/>
                </a:lnTo>
                <a:lnTo>
                  <a:pt x="150710" y="275043"/>
                </a:lnTo>
                <a:close/>
              </a:path>
              <a:path w="221615" h="342900">
                <a:moveTo>
                  <a:pt x="161074" y="133489"/>
                </a:moveTo>
                <a:lnTo>
                  <a:pt x="143446" y="95008"/>
                </a:lnTo>
                <a:lnTo>
                  <a:pt x="120789" y="83997"/>
                </a:lnTo>
                <a:lnTo>
                  <a:pt x="119646" y="77292"/>
                </a:lnTo>
                <a:lnTo>
                  <a:pt x="125399" y="35090"/>
                </a:lnTo>
                <a:lnTo>
                  <a:pt x="147828" y="2870"/>
                </a:lnTo>
                <a:lnTo>
                  <a:pt x="148221" y="2870"/>
                </a:lnTo>
                <a:lnTo>
                  <a:pt x="148399" y="571"/>
                </a:lnTo>
                <a:lnTo>
                  <a:pt x="147828" y="0"/>
                </a:lnTo>
                <a:lnTo>
                  <a:pt x="73583" y="0"/>
                </a:lnTo>
                <a:lnTo>
                  <a:pt x="73037" y="571"/>
                </a:lnTo>
                <a:lnTo>
                  <a:pt x="73037" y="2489"/>
                </a:lnTo>
                <a:lnTo>
                  <a:pt x="73228" y="2870"/>
                </a:lnTo>
                <a:lnTo>
                  <a:pt x="73583" y="2870"/>
                </a:lnTo>
                <a:lnTo>
                  <a:pt x="80645" y="9842"/>
                </a:lnTo>
                <a:lnTo>
                  <a:pt x="99745" y="44729"/>
                </a:lnTo>
                <a:lnTo>
                  <a:pt x="102336" y="64871"/>
                </a:lnTo>
                <a:lnTo>
                  <a:pt x="101803" y="77292"/>
                </a:lnTo>
                <a:lnTo>
                  <a:pt x="100647" y="83997"/>
                </a:lnTo>
                <a:lnTo>
                  <a:pt x="92379" y="86372"/>
                </a:lnTo>
                <a:lnTo>
                  <a:pt x="84823" y="90043"/>
                </a:lnTo>
                <a:lnTo>
                  <a:pt x="61087" y="124561"/>
                </a:lnTo>
                <a:lnTo>
                  <a:pt x="60375" y="135991"/>
                </a:lnTo>
                <a:lnTo>
                  <a:pt x="60947" y="136372"/>
                </a:lnTo>
                <a:lnTo>
                  <a:pt x="160502" y="136372"/>
                </a:lnTo>
                <a:lnTo>
                  <a:pt x="161074" y="135991"/>
                </a:lnTo>
                <a:lnTo>
                  <a:pt x="161074" y="133489"/>
                </a:lnTo>
                <a:close/>
              </a:path>
              <a:path w="221615" h="342900">
                <a:moveTo>
                  <a:pt x="165087" y="300355"/>
                </a:moveTo>
                <a:lnTo>
                  <a:pt x="163944" y="296735"/>
                </a:lnTo>
                <a:lnTo>
                  <a:pt x="161632" y="294043"/>
                </a:lnTo>
                <a:lnTo>
                  <a:pt x="153009" y="281368"/>
                </a:lnTo>
                <a:lnTo>
                  <a:pt x="144970" y="281368"/>
                </a:lnTo>
                <a:lnTo>
                  <a:pt x="156464" y="297484"/>
                </a:lnTo>
                <a:lnTo>
                  <a:pt x="158000" y="300558"/>
                </a:lnTo>
                <a:lnTo>
                  <a:pt x="158762" y="303060"/>
                </a:lnTo>
                <a:lnTo>
                  <a:pt x="158762" y="308432"/>
                </a:lnTo>
                <a:lnTo>
                  <a:pt x="157619" y="311302"/>
                </a:lnTo>
                <a:lnTo>
                  <a:pt x="152628" y="316280"/>
                </a:lnTo>
                <a:lnTo>
                  <a:pt x="149364" y="317639"/>
                </a:lnTo>
                <a:lnTo>
                  <a:pt x="143243" y="317639"/>
                </a:lnTo>
                <a:lnTo>
                  <a:pt x="141693" y="317449"/>
                </a:lnTo>
                <a:lnTo>
                  <a:pt x="140931" y="317042"/>
                </a:lnTo>
                <a:lnTo>
                  <a:pt x="142074" y="313982"/>
                </a:lnTo>
                <a:lnTo>
                  <a:pt x="142659" y="311111"/>
                </a:lnTo>
                <a:lnTo>
                  <a:pt x="142659" y="304584"/>
                </a:lnTo>
                <a:lnTo>
                  <a:pt x="141884" y="301332"/>
                </a:lnTo>
                <a:lnTo>
                  <a:pt x="130568" y="281368"/>
                </a:lnTo>
                <a:lnTo>
                  <a:pt x="123101" y="281368"/>
                </a:lnTo>
                <a:lnTo>
                  <a:pt x="135763" y="303809"/>
                </a:lnTo>
                <a:lnTo>
                  <a:pt x="136321" y="306120"/>
                </a:lnTo>
                <a:lnTo>
                  <a:pt x="136321" y="311886"/>
                </a:lnTo>
                <a:lnTo>
                  <a:pt x="135166" y="314756"/>
                </a:lnTo>
                <a:lnTo>
                  <a:pt x="130200" y="319735"/>
                </a:lnTo>
                <a:lnTo>
                  <a:pt x="127127" y="321081"/>
                </a:lnTo>
                <a:lnTo>
                  <a:pt x="119443" y="321081"/>
                </a:lnTo>
                <a:lnTo>
                  <a:pt x="116192" y="319544"/>
                </a:lnTo>
                <a:lnTo>
                  <a:pt x="113880" y="316484"/>
                </a:lnTo>
                <a:lnTo>
                  <a:pt x="113880" y="281368"/>
                </a:lnTo>
                <a:lnTo>
                  <a:pt x="107556" y="281368"/>
                </a:lnTo>
                <a:lnTo>
                  <a:pt x="107556" y="316484"/>
                </a:lnTo>
                <a:lnTo>
                  <a:pt x="105257" y="319544"/>
                </a:lnTo>
                <a:lnTo>
                  <a:pt x="101981" y="321081"/>
                </a:lnTo>
                <a:lnTo>
                  <a:pt x="94335" y="321081"/>
                </a:lnTo>
                <a:lnTo>
                  <a:pt x="91440" y="319735"/>
                </a:lnTo>
                <a:lnTo>
                  <a:pt x="89141" y="317042"/>
                </a:lnTo>
                <a:lnTo>
                  <a:pt x="86461" y="314756"/>
                </a:lnTo>
                <a:lnTo>
                  <a:pt x="85115" y="311886"/>
                </a:lnTo>
                <a:lnTo>
                  <a:pt x="85115" y="306120"/>
                </a:lnTo>
                <a:lnTo>
                  <a:pt x="85674" y="303809"/>
                </a:lnTo>
                <a:lnTo>
                  <a:pt x="98348" y="281368"/>
                </a:lnTo>
                <a:lnTo>
                  <a:pt x="90868" y="281368"/>
                </a:lnTo>
                <a:lnTo>
                  <a:pt x="79552" y="301332"/>
                </a:lnTo>
                <a:lnTo>
                  <a:pt x="78778" y="304584"/>
                </a:lnTo>
                <a:lnTo>
                  <a:pt x="78778" y="311111"/>
                </a:lnTo>
                <a:lnTo>
                  <a:pt x="79362" y="313982"/>
                </a:lnTo>
                <a:lnTo>
                  <a:pt x="80518" y="317042"/>
                </a:lnTo>
                <a:lnTo>
                  <a:pt x="79362" y="317449"/>
                </a:lnTo>
                <a:lnTo>
                  <a:pt x="72059" y="317639"/>
                </a:lnTo>
                <a:lnTo>
                  <a:pt x="69011" y="316280"/>
                </a:lnTo>
                <a:lnTo>
                  <a:pt x="66687" y="313613"/>
                </a:lnTo>
                <a:lnTo>
                  <a:pt x="64008" y="311302"/>
                </a:lnTo>
                <a:lnTo>
                  <a:pt x="62674" y="308432"/>
                </a:lnTo>
                <a:lnTo>
                  <a:pt x="62674" y="303060"/>
                </a:lnTo>
                <a:lnTo>
                  <a:pt x="63436" y="300558"/>
                </a:lnTo>
                <a:lnTo>
                  <a:pt x="64960" y="297484"/>
                </a:lnTo>
                <a:lnTo>
                  <a:pt x="76479" y="281368"/>
                </a:lnTo>
                <a:lnTo>
                  <a:pt x="68427" y="281368"/>
                </a:lnTo>
                <a:lnTo>
                  <a:pt x="59791" y="294043"/>
                </a:lnTo>
                <a:lnTo>
                  <a:pt x="57480" y="296735"/>
                </a:lnTo>
                <a:lnTo>
                  <a:pt x="56349" y="300355"/>
                </a:lnTo>
                <a:lnTo>
                  <a:pt x="56349" y="310337"/>
                </a:lnTo>
                <a:lnTo>
                  <a:pt x="58254" y="314756"/>
                </a:lnTo>
                <a:lnTo>
                  <a:pt x="62103" y="318211"/>
                </a:lnTo>
                <a:lnTo>
                  <a:pt x="65938" y="322046"/>
                </a:lnTo>
                <a:lnTo>
                  <a:pt x="70548" y="323964"/>
                </a:lnTo>
                <a:lnTo>
                  <a:pt x="78968" y="323964"/>
                </a:lnTo>
                <a:lnTo>
                  <a:pt x="81864" y="323380"/>
                </a:lnTo>
                <a:lnTo>
                  <a:pt x="84518" y="322237"/>
                </a:lnTo>
                <a:lnTo>
                  <a:pt x="87985" y="325678"/>
                </a:lnTo>
                <a:lnTo>
                  <a:pt x="92392" y="327418"/>
                </a:lnTo>
                <a:lnTo>
                  <a:pt x="103136" y="327418"/>
                </a:lnTo>
                <a:lnTo>
                  <a:pt x="107365" y="325882"/>
                </a:lnTo>
                <a:lnTo>
                  <a:pt x="110439" y="322821"/>
                </a:lnTo>
                <a:lnTo>
                  <a:pt x="114274" y="325882"/>
                </a:lnTo>
                <a:lnTo>
                  <a:pt x="118681" y="327418"/>
                </a:lnTo>
                <a:lnTo>
                  <a:pt x="129044" y="327418"/>
                </a:lnTo>
                <a:lnTo>
                  <a:pt x="133451" y="325678"/>
                </a:lnTo>
                <a:lnTo>
                  <a:pt x="136906" y="322237"/>
                </a:lnTo>
                <a:lnTo>
                  <a:pt x="139979" y="323380"/>
                </a:lnTo>
                <a:lnTo>
                  <a:pt x="142849" y="323964"/>
                </a:lnTo>
                <a:lnTo>
                  <a:pt x="150901" y="323964"/>
                </a:lnTo>
                <a:lnTo>
                  <a:pt x="155498" y="322046"/>
                </a:lnTo>
                <a:lnTo>
                  <a:pt x="159334" y="318211"/>
                </a:lnTo>
                <a:lnTo>
                  <a:pt x="163182" y="314756"/>
                </a:lnTo>
                <a:lnTo>
                  <a:pt x="165087" y="310337"/>
                </a:lnTo>
                <a:lnTo>
                  <a:pt x="165087" y="300355"/>
                </a:lnTo>
                <a:close/>
              </a:path>
              <a:path w="221615" h="342900">
                <a:moveTo>
                  <a:pt x="221513" y="221742"/>
                </a:moveTo>
                <a:lnTo>
                  <a:pt x="206362" y="221742"/>
                </a:lnTo>
                <a:lnTo>
                  <a:pt x="206362" y="206590"/>
                </a:lnTo>
                <a:lnTo>
                  <a:pt x="191211" y="206590"/>
                </a:lnTo>
                <a:lnTo>
                  <a:pt x="191211" y="221742"/>
                </a:lnTo>
                <a:lnTo>
                  <a:pt x="176060" y="221742"/>
                </a:lnTo>
                <a:lnTo>
                  <a:pt x="176060" y="236893"/>
                </a:lnTo>
                <a:lnTo>
                  <a:pt x="191211" y="236893"/>
                </a:lnTo>
                <a:lnTo>
                  <a:pt x="191211" y="252044"/>
                </a:lnTo>
                <a:lnTo>
                  <a:pt x="206362" y="252044"/>
                </a:lnTo>
                <a:lnTo>
                  <a:pt x="206362" y="236893"/>
                </a:lnTo>
                <a:lnTo>
                  <a:pt x="221513" y="236893"/>
                </a:lnTo>
                <a:lnTo>
                  <a:pt x="221513" y="221742"/>
                </a:lnTo>
                <a:close/>
              </a:path>
              <a:path w="221615" h="342900">
                <a:moveTo>
                  <a:pt x="221513" y="133121"/>
                </a:moveTo>
                <a:lnTo>
                  <a:pt x="206362" y="133121"/>
                </a:lnTo>
                <a:lnTo>
                  <a:pt x="206362" y="117983"/>
                </a:lnTo>
                <a:lnTo>
                  <a:pt x="191211" y="117983"/>
                </a:lnTo>
                <a:lnTo>
                  <a:pt x="191211" y="133121"/>
                </a:lnTo>
                <a:lnTo>
                  <a:pt x="176060" y="133121"/>
                </a:lnTo>
                <a:lnTo>
                  <a:pt x="176060" y="148272"/>
                </a:lnTo>
                <a:lnTo>
                  <a:pt x="191211" y="148272"/>
                </a:lnTo>
                <a:lnTo>
                  <a:pt x="191211" y="163423"/>
                </a:lnTo>
                <a:lnTo>
                  <a:pt x="206362" y="163423"/>
                </a:lnTo>
                <a:lnTo>
                  <a:pt x="206362" y="148272"/>
                </a:lnTo>
                <a:lnTo>
                  <a:pt x="221513" y="148272"/>
                </a:lnTo>
                <a:lnTo>
                  <a:pt x="221513" y="133121"/>
                </a:lnTo>
                <a:close/>
              </a:path>
              <a:path w="221615" h="342900">
                <a:moveTo>
                  <a:pt x="221513" y="45085"/>
                </a:moveTo>
                <a:lnTo>
                  <a:pt x="206362" y="45085"/>
                </a:lnTo>
                <a:lnTo>
                  <a:pt x="206362" y="29921"/>
                </a:lnTo>
                <a:lnTo>
                  <a:pt x="191211" y="29921"/>
                </a:lnTo>
                <a:lnTo>
                  <a:pt x="191211" y="45085"/>
                </a:lnTo>
                <a:lnTo>
                  <a:pt x="176060" y="45085"/>
                </a:lnTo>
                <a:lnTo>
                  <a:pt x="176060" y="60236"/>
                </a:lnTo>
                <a:lnTo>
                  <a:pt x="191211" y="60236"/>
                </a:lnTo>
                <a:lnTo>
                  <a:pt x="191211" y="75387"/>
                </a:lnTo>
                <a:lnTo>
                  <a:pt x="206362" y="75387"/>
                </a:lnTo>
                <a:lnTo>
                  <a:pt x="206362" y="60236"/>
                </a:lnTo>
                <a:lnTo>
                  <a:pt x="221513" y="60236"/>
                </a:lnTo>
                <a:lnTo>
                  <a:pt x="221513" y="45085"/>
                </a:lnTo>
                <a:close/>
              </a:path>
            </a:pathLst>
          </a:custGeom>
          <a:solidFill>
            <a:srgbClr val="FFFFFF"/>
          </a:solidFill>
        </xdr:spPr>
      </xdr:sp>
    </xdr:grpSp>
    <xdr:clientData/>
  </xdr:absolute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AO87"/>
  <sheetViews>
    <sheetView showRowColHeaders="0" tabSelected="1" topLeftCell="G1" workbookViewId="0">
      <selection activeCell="M17" sqref="M17"/>
    </sheetView>
  </sheetViews>
  <sheetFormatPr baseColWidth="10" defaultRowHeight="14.4" x14ac:dyDescent="0.3"/>
  <cols>
    <col min="8" max="8" width="4" customWidth="1"/>
    <col min="9" max="9" width="47.5546875" customWidth="1"/>
    <col min="10" max="10" width="3" customWidth="1"/>
    <col min="11" max="11" width="12" customWidth="1"/>
    <col min="12" max="12" width="2.88671875" customWidth="1"/>
  </cols>
  <sheetData>
    <row r="1" spans="1:41" x14ac:dyDescent="0.3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</row>
    <row r="2" spans="1:41" x14ac:dyDescent="0.3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</row>
    <row r="3" spans="1:41" x14ac:dyDescent="0.3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</row>
    <row r="4" spans="1:41" ht="15" thickBot="1" x14ac:dyDescent="0.3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</row>
    <row r="5" spans="1:41" ht="16.2" thickBot="1" x14ac:dyDescent="0.35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61" t="s">
        <v>18</v>
      </c>
      <c r="N5" s="62"/>
      <c r="O5" s="62"/>
      <c r="P5" s="63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</row>
    <row r="6" spans="1:41" x14ac:dyDescent="0.3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</row>
    <row r="7" spans="1:41" x14ac:dyDescent="0.3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</row>
    <row r="8" spans="1:41" x14ac:dyDescent="0.3">
      <c r="A8" s="14"/>
      <c r="B8" s="14"/>
      <c r="C8" s="14"/>
      <c r="D8" s="14"/>
      <c r="E8" s="14"/>
      <c r="F8" s="14"/>
      <c r="G8" s="14"/>
      <c r="H8" s="29" t="s">
        <v>17</v>
      </c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</row>
    <row r="9" spans="1:41" x14ac:dyDescent="0.3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</row>
    <row r="10" spans="1:41" ht="15" thickBot="1" x14ac:dyDescent="0.3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</row>
    <row r="11" spans="1:41" ht="30" customHeight="1" thickBot="1" x14ac:dyDescent="0.35">
      <c r="A11" s="14"/>
      <c r="B11" s="14"/>
      <c r="C11" s="14"/>
      <c r="D11" s="14"/>
      <c r="E11" s="14"/>
      <c r="F11" s="14"/>
      <c r="G11" s="14"/>
      <c r="H11" s="25">
        <v>1</v>
      </c>
      <c r="I11" s="24" t="s">
        <v>182</v>
      </c>
      <c r="K11" s="36">
        <v>7</v>
      </c>
      <c r="L11" s="14"/>
      <c r="M11" s="14"/>
      <c r="N11" s="14"/>
      <c r="O11" s="14"/>
      <c r="P11" s="14"/>
      <c r="Q11" s="37">
        <v>5</v>
      </c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</row>
    <row r="12" spans="1:41" ht="30" customHeight="1" x14ac:dyDescent="0.3">
      <c r="A12" s="14"/>
      <c r="B12" s="14"/>
      <c r="C12" s="14"/>
      <c r="D12" s="14"/>
      <c r="E12" s="14"/>
      <c r="F12" s="14"/>
      <c r="G12" s="14"/>
      <c r="H12" s="25">
        <v>2</v>
      </c>
      <c r="I12" s="24" t="s">
        <v>9</v>
      </c>
      <c r="K12" s="36">
        <v>3</v>
      </c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</row>
    <row r="13" spans="1:41" ht="30" customHeight="1" x14ac:dyDescent="0.3">
      <c r="A13" s="14"/>
      <c r="B13" s="14"/>
      <c r="C13" s="14"/>
      <c r="D13" s="14"/>
      <c r="E13" s="14"/>
      <c r="F13" s="14"/>
      <c r="G13" s="14"/>
      <c r="H13" s="25">
        <v>3</v>
      </c>
      <c r="I13" s="24" t="s">
        <v>7</v>
      </c>
      <c r="K13" s="36">
        <v>8</v>
      </c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</row>
    <row r="14" spans="1:41" ht="30" customHeight="1" x14ac:dyDescent="0.3">
      <c r="A14" s="14"/>
      <c r="B14" s="14"/>
      <c r="C14" s="14"/>
      <c r="D14" s="14"/>
      <c r="E14" s="14"/>
      <c r="F14" s="14"/>
      <c r="G14" s="14"/>
      <c r="H14" s="25">
        <v>4</v>
      </c>
      <c r="I14" s="24" t="s">
        <v>15</v>
      </c>
      <c r="K14" s="36">
        <v>5</v>
      </c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35"/>
      <c r="X14" s="35"/>
      <c r="Y14" s="35"/>
      <c r="Z14" s="35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</row>
    <row r="15" spans="1:41" x14ac:dyDescent="0.3">
      <c r="A15" s="14"/>
      <c r="B15" s="14"/>
      <c r="C15" s="14"/>
      <c r="D15" s="14"/>
      <c r="E15" s="14"/>
      <c r="F15" s="14"/>
      <c r="G15" s="14"/>
      <c r="H15" s="31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35" t="s">
        <v>22</v>
      </c>
      <c r="U15" s="35"/>
      <c r="V15" s="35"/>
      <c r="W15" s="35" t="s">
        <v>23</v>
      </c>
      <c r="X15" s="35" t="s">
        <v>24</v>
      </c>
      <c r="Y15" s="35"/>
      <c r="Z15" s="35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</row>
    <row r="16" spans="1:41" ht="30" customHeight="1" x14ac:dyDescent="0.3">
      <c r="A16" s="14"/>
      <c r="B16" s="14"/>
      <c r="C16" s="14"/>
      <c r="D16" s="14"/>
      <c r="E16" s="14"/>
      <c r="F16" s="14"/>
      <c r="G16" s="14"/>
      <c r="H16" s="25">
        <v>5</v>
      </c>
      <c r="I16" s="24" t="str">
        <f>IF(M5="","",VLOOKUP(M5,MATERIAS!$G$6:$H$9,2,FALSE))</f>
        <v>Matemáticas  aplicadas ás ciencias sociais II</v>
      </c>
      <c r="K16" s="36">
        <v>8</v>
      </c>
      <c r="L16" s="14"/>
      <c r="M16" s="26">
        <f>IFERROR(INDEX(BD_PONDERACIÓNS!$C$2:$AG$125,MATCH(CALCULAR_NOTA!$O$22,BD_PONDERACIÓNS!$B$2:$B$125,0),MATCH($I$16,BD_PONDERACIÓNS!$C$1:$AG$1,0)),"")</f>
        <v>0.2</v>
      </c>
      <c r="N16" s="42">
        <f>IF(K16&gt;=5,K16*M16,0)</f>
        <v>1.6</v>
      </c>
      <c r="O16" s="43"/>
      <c r="P16" s="14"/>
      <c r="Q16" s="14"/>
      <c r="R16" s="14"/>
      <c r="S16" s="14"/>
      <c r="T16" s="35">
        <f>K16</f>
        <v>8</v>
      </c>
      <c r="U16" s="35">
        <f>M16</f>
        <v>0.2</v>
      </c>
      <c r="V16" s="35">
        <f>IF(T16&gt;=5,LARGE($T$16:$T$20,1),0)</f>
        <v>9</v>
      </c>
      <c r="W16" s="35">
        <f>IFERROR(VLOOKUP(V16,$T$16:$U$20,2,FALSE),"")</f>
        <v>0</v>
      </c>
      <c r="X16" s="35">
        <f>IFERROR(V16*W16,0)</f>
        <v>0</v>
      </c>
      <c r="Y16" s="35"/>
      <c r="Z16" s="35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</row>
    <row r="17" spans="1:41" x14ac:dyDescent="0.3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43"/>
      <c r="O17" s="43"/>
      <c r="P17" s="14"/>
      <c r="Q17" s="14"/>
      <c r="R17" s="14"/>
      <c r="S17" s="14"/>
      <c r="T17" s="41">
        <f>K22</f>
        <v>9</v>
      </c>
      <c r="U17" s="41">
        <f>M22</f>
        <v>0</v>
      </c>
      <c r="V17" s="35">
        <f>IF(T17&gt;=5,LARGE($T$16:$T$20,2),0)</f>
        <v>8</v>
      </c>
      <c r="W17" s="35">
        <f t="shared" ref="W17:W19" si="0">IFERROR(VLOOKUP(V17,$T$16:$U$20,2,FALSE),"")</f>
        <v>0.2</v>
      </c>
      <c r="X17" s="35">
        <f t="shared" ref="X17:X20" si="1">IFERROR(V17*W17,0)</f>
        <v>1.6</v>
      </c>
      <c r="Y17" s="35"/>
      <c r="Z17" s="35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</row>
    <row r="18" spans="1:41" ht="30.75" customHeight="1" x14ac:dyDescent="0.3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39">
        <f>IF(SUM(K11:K14,K16)/5&gt;=4,AVERAGE(K11:K14,K16)*0.4+Q11*0.6,"NO SUPERADA")</f>
        <v>5.48</v>
      </c>
      <c r="L18" s="14"/>
      <c r="M18" s="14"/>
      <c r="N18" s="43"/>
      <c r="O18" s="43"/>
      <c r="P18" s="14"/>
      <c r="Q18" s="14"/>
      <c r="R18" s="14"/>
      <c r="S18" s="14"/>
      <c r="T18" s="45"/>
      <c r="U18" s="45"/>
      <c r="V18" s="43"/>
      <c r="W18" s="35" t="str">
        <f t="shared" si="0"/>
        <v/>
      </c>
      <c r="X18" s="35">
        <f t="shared" si="1"/>
        <v>0</v>
      </c>
      <c r="Y18" s="35"/>
      <c r="Z18" s="35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</row>
    <row r="19" spans="1:41" x14ac:dyDescent="0.3">
      <c r="A19" s="14"/>
      <c r="B19" s="14"/>
      <c r="C19" s="14"/>
      <c r="D19" s="14"/>
      <c r="E19" s="14"/>
      <c r="F19" s="14"/>
      <c r="G19" s="14"/>
      <c r="H19" s="28" t="s">
        <v>21</v>
      </c>
      <c r="I19" s="28"/>
      <c r="J19" s="28"/>
      <c r="K19" s="28"/>
      <c r="L19" s="28"/>
      <c r="M19" s="28"/>
      <c r="N19" s="44"/>
      <c r="O19" s="44"/>
      <c r="P19" s="28"/>
      <c r="Q19" s="28"/>
      <c r="R19" s="28"/>
      <c r="S19" s="28"/>
      <c r="T19" s="45"/>
      <c r="U19" s="45"/>
      <c r="V19" s="43"/>
      <c r="W19" s="35" t="str">
        <f t="shared" si="0"/>
        <v/>
      </c>
      <c r="X19" s="35">
        <f t="shared" si="1"/>
        <v>0</v>
      </c>
      <c r="Y19" s="35"/>
      <c r="Z19" s="35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</row>
    <row r="20" spans="1:41" x14ac:dyDescent="0.3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43"/>
      <c r="O20" s="43"/>
      <c r="P20" s="14"/>
      <c r="Q20" s="14"/>
      <c r="R20" s="14"/>
      <c r="S20" s="14"/>
      <c r="T20" s="45"/>
      <c r="U20" s="45"/>
      <c r="V20" s="43"/>
      <c r="W20" s="35" t="str">
        <f>IFERROR(VLOOKUP(V20,$T$16:$U$20,2,FALSE),"")</f>
        <v/>
      </c>
      <c r="X20" s="35">
        <f t="shared" si="1"/>
        <v>0</v>
      </c>
      <c r="Y20" s="35"/>
      <c r="Z20" s="35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</row>
    <row r="21" spans="1:41" x14ac:dyDescent="0.3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43"/>
      <c r="O21" s="43"/>
      <c r="P21" s="14"/>
      <c r="Q21" s="14"/>
      <c r="R21" s="14"/>
      <c r="S21" s="14"/>
      <c r="T21" s="43"/>
      <c r="U21" s="43"/>
      <c r="V21" s="43"/>
      <c r="W21" s="35"/>
      <c r="X21" s="35"/>
      <c r="Y21" s="35"/>
      <c r="Z21" s="35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</row>
    <row r="22" spans="1:41" ht="30" customHeight="1" x14ac:dyDescent="0.3">
      <c r="A22" s="14"/>
      <c r="B22" s="14"/>
      <c r="C22" s="14"/>
      <c r="D22" s="14"/>
      <c r="E22" s="14"/>
      <c r="F22" s="14"/>
      <c r="G22" s="14"/>
      <c r="H22" s="27">
        <v>1</v>
      </c>
      <c r="I22" s="36" t="s">
        <v>14</v>
      </c>
      <c r="J22" s="14"/>
      <c r="K22" s="38">
        <v>9</v>
      </c>
      <c r="L22" s="14"/>
      <c r="M22" s="26">
        <f>IFERROR(INDEX(BD_PONDERACIÓNS!$C$2:$AG$125,MATCH(CALCULAR_NOTA!$O$22,BD_PONDERACIÓNS!$B$2:$B$125,0),MATCH(CALCULAR_NOTA!I22,BD_PONDERACIÓNS!$C$1:$AG$1,0)),"")</f>
        <v>0</v>
      </c>
      <c r="N22" s="35">
        <f>IF(K22&gt;=5,K22*M22,0)</f>
        <v>0</v>
      </c>
      <c r="O22" s="64" t="s">
        <v>181</v>
      </c>
      <c r="P22" s="64"/>
      <c r="Q22" s="64"/>
      <c r="R22" s="64"/>
      <c r="S22" s="64"/>
      <c r="T22" s="64"/>
      <c r="U22" s="43"/>
      <c r="V22" s="43"/>
      <c r="W22" s="35"/>
      <c r="X22" s="35"/>
      <c r="Y22" s="35"/>
      <c r="Z22" s="35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</row>
    <row r="23" spans="1:41" ht="30" customHeight="1" thickBot="1" x14ac:dyDescent="0.35">
      <c r="A23" s="14"/>
      <c r="B23" s="14"/>
      <c r="C23" s="14"/>
      <c r="D23" s="14"/>
      <c r="E23" s="14"/>
      <c r="F23" s="14"/>
      <c r="G23" s="14"/>
      <c r="H23" s="27">
        <v>2</v>
      </c>
      <c r="I23" s="36" t="s">
        <v>25</v>
      </c>
      <c r="J23" s="14"/>
      <c r="K23" s="38">
        <v>8</v>
      </c>
      <c r="L23" s="14"/>
      <c r="M23" s="26">
        <f>IFERROR(INDEX(BD_PONDERACIÓNS!$C$2:$AG$125,MATCH(CALCULAR_NOTA!$O$22,BD_PONDERACIÓNS!$B$2:$B$125,0),MATCH(CALCULAR_NOTA!I23,BD_PONDERACIÓNS!$C$1:$AG$1,0)),"")</f>
        <v>0.1</v>
      </c>
      <c r="N23" s="35">
        <f t="shared" ref="N23:N25" si="2">IF(K23&gt;=5,K23*M23,0)</f>
        <v>0.8</v>
      </c>
      <c r="O23" s="43"/>
      <c r="P23" s="14"/>
      <c r="Q23" s="14"/>
      <c r="R23" s="14"/>
      <c r="S23" s="14"/>
      <c r="T23" s="43"/>
      <c r="U23" s="35">
        <f>N16</f>
        <v>1.6</v>
      </c>
      <c r="V23" s="35">
        <f>LARGE($U$23:$U$27,1)</f>
        <v>1.6</v>
      </c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</row>
    <row r="24" spans="1:41" ht="33" customHeight="1" thickBot="1" x14ac:dyDescent="0.35">
      <c r="A24" s="14"/>
      <c r="B24" s="14"/>
      <c r="C24" s="14"/>
      <c r="D24" s="14"/>
      <c r="E24" s="14"/>
      <c r="F24" s="14"/>
      <c r="G24" s="14"/>
      <c r="H24" s="27">
        <v>3</v>
      </c>
      <c r="I24" s="36"/>
      <c r="J24" s="14"/>
      <c r="K24" s="38"/>
      <c r="L24" s="14"/>
      <c r="M24" s="26" t="str">
        <f>IFERROR(INDEX(BD_PONDERACIÓNS!$C$2:$AG$125,MATCH(CALCULAR_NOTA!$O$22,BD_PONDERACIÓNS!$B$2:$B$125,0),MATCH(CALCULAR_NOTA!I24,BD_PONDERACIÓNS!$C$1:$AG$1,0)),"")</f>
        <v/>
      </c>
      <c r="N24" s="35">
        <f t="shared" si="2"/>
        <v>0</v>
      </c>
      <c r="O24" s="43"/>
      <c r="P24" s="14"/>
      <c r="Q24" s="14"/>
      <c r="R24" s="14"/>
      <c r="S24" s="40">
        <f>IFERROR(IF(OR(Q11="",K11="",K12="",K13="",K14="",K16=""),"FALTAN NOTAS",IF(K18&gt;=5,(K18+K27),"NO APTO")),"")</f>
        <v>7.8800000000000008</v>
      </c>
      <c r="T24" s="43"/>
      <c r="U24" s="35">
        <f>N22</f>
        <v>0</v>
      </c>
      <c r="V24" s="35">
        <f>LARGE($U$23:$U$27,2)</f>
        <v>0.8</v>
      </c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</row>
    <row r="25" spans="1:41" ht="30" customHeight="1" x14ac:dyDescent="0.3">
      <c r="A25" s="14"/>
      <c r="B25" s="14"/>
      <c r="C25" s="14"/>
      <c r="D25" s="14"/>
      <c r="E25" s="14"/>
      <c r="F25" s="14"/>
      <c r="G25" s="14"/>
      <c r="H25" s="27">
        <v>4</v>
      </c>
      <c r="I25" s="36"/>
      <c r="J25" s="35"/>
      <c r="K25" s="38"/>
      <c r="L25" s="35"/>
      <c r="M25" s="26" t="str">
        <f>IFERROR(INDEX(BD_PONDERACIÓNS!$C$2:$AG$125,MATCH(CALCULAR_NOTA!$O$22,BD_PONDERACIÓNS!$B$2:$B$125,0),MATCH(CALCULAR_NOTA!I25,BD_PONDERACIÓNS!$C$1:$AG$1,0)),"")</f>
        <v/>
      </c>
      <c r="N25" s="35">
        <f t="shared" si="2"/>
        <v>0</v>
      </c>
      <c r="O25" s="43"/>
      <c r="P25" s="14"/>
      <c r="Q25" s="14"/>
      <c r="R25" s="14"/>
      <c r="S25" s="14"/>
      <c r="T25" s="43"/>
      <c r="U25" s="35">
        <f t="shared" ref="U25:U27" si="3">N23</f>
        <v>0.8</v>
      </c>
      <c r="V25" s="35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</row>
    <row r="26" spans="1:41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43"/>
      <c r="U26" s="35">
        <f t="shared" si="3"/>
        <v>0</v>
      </c>
      <c r="V26" s="35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</row>
    <row r="27" spans="1:41" ht="26.1" customHeight="1" x14ac:dyDescent="0.3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39">
        <f>SUM(V23:V24)</f>
        <v>2.4000000000000004</v>
      </c>
      <c r="L27" s="14"/>
      <c r="M27" s="14"/>
      <c r="N27" s="14"/>
      <c r="O27" s="14"/>
      <c r="P27" s="14"/>
      <c r="Q27" s="14"/>
      <c r="R27" s="14"/>
      <c r="S27" s="14"/>
      <c r="T27" s="14"/>
      <c r="U27" s="35">
        <f t="shared" si="3"/>
        <v>0</v>
      </c>
      <c r="V27" s="35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</row>
    <row r="28" spans="1:41" x14ac:dyDescent="0.3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</row>
    <row r="29" spans="1:41" x14ac:dyDescent="0.3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</row>
    <row r="30" spans="1:41" x14ac:dyDescent="0.3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</row>
    <row r="31" spans="1:41" x14ac:dyDescent="0.3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</row>
    <row r="32" spans="1:41" x14ac:dyDescent="0.3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</row>
    <row r="33" spans="1:41" x14ac:dyDescent="0.3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</row>
    <row r="34" spans="1:41" x14ac:dyDescent="0.3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</row>
    <row r="35" spans="1:41" x14ac:dyDescent="0.3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</row>
    <row r="36" spans="1:41" x14ac:dyDescent="0.3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</row>
    <row r="37" spans="1:41" x14ac:dyDescent="0.3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</row>
    <row r="38" spans="1:41" x14ac:dyDescent="0.3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</row>
    <row r="39" spans="1:41" x14ac:dyDescent="0.3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</row>
    <row r="40" spans="1:41" x14ac:dyDescent="0.3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</row>
    <row r="41" spans="1:41" x14ac:dyDescent="0.3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</row>
    <row r="42" spans="1:41" x14ac:dyDescent="0.3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</row>
    <row r="43" spans="1:41" x14ac:dyDescent="0.3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</row>
    <row r="44" spans="1:41" x14ac:dyDescent="0.3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</row>
    <row r="45" spans="1:41" x14ac:dyDescent="0.3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</row>
    <row r="46" spans="1:41" x14ac:dyDescent="0.3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</row>
    <row r="47" spans="1:41" x14ac:dyDescent="0.3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</row>
    <row r="48" spans="1:41" x14ac:dyDescent="0.3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</row>
    <row r="49" spans="1:41" x14ac:dyDescent="0.3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</row>
    <row r="50" spans="1:41" x14ac:dyDescent="0.3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</row>
    <row r="51" spans="1:41" x14ac:dyDescent="0.3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</row>
    <row r="52" spans="1:41" x14ac:dyDescent="0.3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</row>
    <row r="53" spans="1:41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</row>
    <row r="54" spans="1:41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</row>
    <row r="55" spans="1:41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</row>
    <row r="56" spans="1:41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</row>
    <row r="57" spans="1:41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</row>
    <row r="58" spans="1:41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</row>
    <row r="59" spans="1:41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</row>
    <row r="60" spans="1:4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</row>
    <row r="61" spans="1:4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</row>
    <row r="62" spans="1:4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</row>
    <row r="63" spans="1:4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</row>
    <row r="64" spans="1:4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</row>
    <row r="65" spans="1:40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</row>
    <row r="66" spans="1:40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</row>
    <row r="67" spans="1:40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</row>
    <row r="68" spans="1:40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</row>
    <row r="69" spans="1:40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</row>
    <row r="70" spans="1:40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</row>
    <row r="71" spans="1:40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</row>
    <row r="72" spans="1:40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</row>
    <row r="73" spans="1:40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</row>
    <row r="74" spans="1:40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</row>
    <row r="75" spans="1:40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</row>
    <row r="76" spans="1:40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</row>
    <row r="77" spans="1:40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</row>
    <row r="78" spans="1:40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</row>
    <row r="79" spans="1:40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</row>
    <row r="80" spans="1:40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</row>
    <row r="81" spans="1:40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</row>
    <row r="82" spans="1:40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</row>
    <row r="83" spans="1:40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</row>
    <row r="84" spans="1:40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</row>
    <row r="85" spans="1:40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</row>
    <row r="86" spans="1:40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</row>
    <row r="87" spans="1:40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</row>
  </sheetData>
  <sheetProtection algorithmName="SHA-512" hashValue="mNowRG+B1BRRETQ7t9BEO6ZC0UrWz2R4pgFbRKwYVRQUxd4QAG102s3J4K+2uHxGRIQUdZdvn0z5veEXE7TDYA==" saltValue="gB4UwKQJheV6p19EjjrVMQ==" spinCount="100000" sheet="1" objects="1" scenarios="1"/>
  <mergeCells count="2">
    <mergeCell ref="M5:P5"/>
    <mergeCell ref="O22:T22"/>
  </mergeCells>
  <conditionalFormatting sqref="I16 I22:I25">
    <cfRule type="duplicateValues" dxfId="0" priority="1"/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2000000}">
          <x14:formula1>
            <xm:f>MATERIAS!$G$6:$G$9</xm:f>
          </x14:formula1>
          <xm:sqref>M5:P5</xm:sqref>
        </x14:dataValidation>
        <x14:dataValidation type="list" allowBlank="1" showInputMessage="1" showErrorMessage="1" xr:uid="{00000000-0002-0000-0000-000001000000}">
          <x14:formula1>
            <xm:f>MATERIAS!$E$4:$E$34</xm:f>
          </x14:formula1>
          <xm:sqref>I22:I25</xm:sqref>
        </x14:dataValidation>
        <x14:dataValidation type="list" allowBlank="1" showInputMessage="1" showErrorMessage="1" xr:uid="{00000000-0002-0000-0000-000000000000}">
          <x14:formula1>
            <xm:f>BD_PONDERACIÓNS!$B$2:$B$125</xm:f>
          </x14:formula1>
          <xm:sqref>O22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2:H34"/>
  <sheetViews>
    <sheetView workbookViewId="0">
      <selection activeCell="H6" sqref="H6:H9"/>
    </sheetView>
  </sheetViews>
  <sheetFormatPr baseColWidth="10" defaultRowHeight="14.4" x14ac:dyDescent="0.3"/>
  <cols>
    <col min="1" max="1" width="44.109375" bestFit="1" customWidth="1"/>
    <col min="2" max="2" width="43.109375" bestFit="1" customWidth="1"/>
    <col min="3" max="3" width="5.6640625" customWidth="1"/>
    <col min="4" max="4" width="44" bestFit="1" customWidth="1"/>
    <col min="5" max="5" width="52.5546875" bestFit="1" customWidth="1"/>
    <col min="6" max="6" width="3.44140625" customWidth="1"/>
    <col min="7" max="7" width="18" bestFit="1" customWidth="1"/>
    <col min="8" max="8" width="52.5546875" bestFit="1" customWidth="1"/>
  </cols>
  <sheetData>
    <row r="2" spans="1:8" ht="15" customHeight="1" x14ac:dyDescent="0.35">
      <c r="A2" s="65" t="s">
        <v>6</v>
      </c>
      <c r="B2" s="65"/>
      <c r="D2" s="65" t="s">
        <v>16</v>
      </c>
      <c r="E2" s="65"/>
    </row>
    <row r="3" spans="1:8" ht="15" customHeight="1" x14ac:dyDescent="0.3">
      <c r="A3" s="22" t="s">
        <v>10</v>
      </c>
      <c r="B3" s="22" t="s">
        <v>11</v>
      </c>
      <c r="D3" s="22" t="s">
        <v>11</v>
      </c>
      <c r="E3" s="22" t="s">
        <v>12</v>
      </c>
    </row>
    <row r="4" spans="1:8" ht="15" customHeight="1" x14ac:dyDescent="0.3">
      <c r="A4" s="6" t="s">
        <v>8</v>
      </c>
      <c r="B4" s="6" t="s">
        <v>3</v>
      </c>
      <c r="D4" s="46" t="s">
        <v>3</v>
      </c>
      <c r="E4" s="23" t="s">
        <v>31</v>
      </c>
    </row>
    <row r="5" spans="1:8" ht="15" customHeight="1" x14ac:dyDescent="0.3">
      <c r="A5" s="6" t="s">
        <v>9</v>
      </c>
      <c r="B5" s="6" t="s">
        <v>29</v>
      </c>
      <c r="D5" s="46" t="s">
        <v>29</v>
      </c>
      <c r="E5" s="23" t="s">
        <v>32</v>
      </c>
    </row>
    <row r="6" spans="1:8" ht="15" customHeight="1" x14ac:dyDescent="0.3">
      <c r="A6" s="6" t="s">
        <v>7</v>
      </c>
      <c r="B6" s="6" t="s">
        <v>26</v>
      </c>
      <c r="D6" s="46" t="s">
        <v>26</v>
      </c>
      <c r="E6" s="23" t="s">
        <v>33</v>
      </c>
      <c r="G6" t="s">
        <v>2</v>
      </c>
      <c r="H6" t="s">
        <v>3</v>
      </c>
    </row>
    <row r="7" spans="1:8" ht="15" customHeight="1" x14ac:dyDescent="0.3">
      <c r="A7" s="6" t="s">
        <v>15</v>
      </c>
      <c r="B7" s="6" t="s">
        <v>4</v>
      </c>
      <c r="D7" s="46" t="s">
        <v>4</v>
      </c>
      <c r="E7" s="23" t="s">
        <v>25</v>
      </c>
      <c r="G7" t="s">
        <v>18</v>
      </c>
      <c r="H7" t="s">
        <v>29</v>
      </c>
    </row>
    <row r="8" spans="1:8" x14ac:dyDescent="0.3">
      <c r="A8" s="6"/>
      <c r="B8" s="6"/>
      <c r="E8" s="23" t="s">
        <v>34</v>
      </c>
      <c r="G8" t="s">
        <v>19</v>
      </c>
      <c r="H8" t="s">
        <v>4</v>
      </c>
    </row>
    <row r="9" spans="1:8" x14ac:dyDescent="0.3">
      <c r="E9" s="23" t="s">
        <v>35</v>
      </c>
      <c r="G9" t="s">
        <v>20</v>
      </c>
      <c r="H9" t="s">
        <v>26</v>
      </c>
    </row>
    <row r="10" spans="1:8" x14ac:dyDescent="0.3">
      <c r="E10" s="23" t="s">
        <v>5</v>
      </c>
    </row>
    <row r="11" spans="1:8" x14ac:dyDescent="0.3">
      <c r="E11" s="23" t="s">
        <v>26</v>
      </c>
    </row>
    <row r="12" spans="1:8" x14ac:dyDescent="0.3">
      <c r="E12" s="23" t="s">
        <v>27</v>
      </c>
    </row>
    <row r="13" spans="1:8" x14ac:dyDescent="0.3">
      <c r="E13" s="23" t="s">
        <v>28</v>
      </c>
    </row>
    <row r="14" spans="1:8" x14ac:dyDescent="0.3">
      <c r="E14" s="23" t="s">
        <v>36</v>
      </c>
    </row>
    <row r="15" spans="1:8" x14ac:dyDescent="0.3">
      <c r="E15" s="23" t="s">
        <v>37</v>
      </c>
    </row>
    <row r="16" spans="1:8" x14ac:dyDescent="0.3">
      <c r="E16" s="23" t="s">
        <v>13</v>
      </c>
    </row>
    <row r="17" spans="5:5" x14ac:dyDescent="0.3">
      <c r="E17" s="6" t="s">
        <v>30</v>
      </c>
    </row>
    <row r="18" spans="5:5" x14ac:dyDescent="0.3">
      <c r="E18" s="23" t="s">
        <v>40</v>
      </c>
    </row>
    <row r="19" spans="5:5" x14ac:dyDescent="0.3">
      <c r="E19" s="23" t="s">
        <v>43</v>
      </c>
    </row>
    <row r="20" spans="5:5" x14ac:dyDescent="0.3">
      <c r="E20" s="23" t="s">
        <v>41</v>
      </c>
    </row>
    <row r="21" spans="5:5" x14ac:dyDescent="0.3">
      <c r="E21" s="23" t="s">
        <v>42</v>
      </c>
    </row>
    <row r="22" spans="5:5" x14ac:dyDescent="0.3">
      <c r="E22" s="6" t="s">
        <v>4</v>
      </c>
    </row>
    <row r="23" spans="5:5" x14ac:dyDescent="0.3">
      <c r="E23" s="23" t="s">
        <v>44</v>
      </c>
    </row>
    <row r="24" spans="5:5" x14ac:dyDescent="0.3">
      <c r="E24" s="6" t="s">
        <v>29</v>
      </c>
    </row>
    <row r="25" spans="5:5" x14ac:dyDescent="0.3">
      <c r="E25" s="6" t="s">
        <v>3</v>
      </c>
    </row>
    <row r="26" spans="5:5" x14ac:dyDescent="0.3">
      <c r="E26" s="23" t="s">
        <v>45</v>
      </c>
    </row>
    <row r="27" spans="5:5" x14ac:dyDescent="0.3">
      <c r="E27" s="23" t="s">
        <v>14</v>
      </c>
    </row>
    <row r="28" spans="5:5" x14ac:dyDescent="0.3">
      <c r="E28" s="23" t="s">
        <v>46</v>
      </c>
    </row>
    <row r="29" spans="5:5" x14ac:dyDescent="0.3">
      <c r="E29" s="23" t="s">
        <v>47</v>
      </c>
    </row>
    <row r="30" spans="5:5" x14ac:dyDescent="0.3">
      <c r="E30" s="23" t="s">
        <v>38</v>
      </c>
    </row>
    <row r="31" spans="5:5" x14ac:dyDescent="0.3">
      <c r="E31" s="23" t="s">
        <v>39</v>
      </c>
    </row>
    <row r="32" spans="5:5" x14ac:dyDescent="0.3">
      <c r="E32" s="6"/>
    </row>
    <row r="33" spans="5:5" x14ac:dyDescent="0.3">
      <c r="E33" s="23"/>
    </row>
    <row r="34" spans="5:5" x14ac:dyDescent="0.3">
      <c r="E34" s="23"/>
    </row>
  </sheetData>
  <sortState xmlns:xlrd2="http://schemas.microsoft.com/office/spreadsheetml/2017/richdata2" ref="E4:E34">
    <sortCondition ref="E4:E34"/>
  </sortState>
  <mergeCells count="2">
    <mergeCell ref="A2:B2"/>
    <mergeCell ref="D2:E2"/>
  </mergeCells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AY612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18" sqref="C18"/>
    </sheetView>
  </sheetViews>
  <sheetFormatPr baseColWidth="10" defaultRowHeight="15.6" thickTop="1" thickBottom="1" x14ac:dyDescent="0.35"/>
  <cols>
    <col min="1" max="1" width="29.109375" bestFit="1" customWidth="1"/>
    <col min="2" max="2" width="45.33203125" bestFit="1" customWidth="1"/>
    <col min="7" max="7" width="12.44140625" style="2" customWidth="1"/>
    <col min="8" max="8" width="13" style="4" customWidth="1"/>
    <col min="17" max="17" width="13.109375" style="5" customWidth="1"/>
    <col min="20" max="20" width="11.44140625" style="3"/>
    <col min="33" max="33" width="11.44140625" style="1"/>
  </cols>
  <sheetData>
    <row r="1" spans="1:51" ht="96.75" customHeight="1" thickBot="1" x14ac:dyDescent="0.35">
      <c r="A1" s="21" t="s">
        <v>0</v>
      </c>
      <c r="B1" s="21" t="s">
        <v>1</v>
      </c>
      <c r="C1" s="47" t="s">
        <v>33</v>
      </c>
      <c r="D1" s="47" t="s">
        <v>25</v>
      </c>
      <c r="E1" s="47" t="s">
        <v>28</v>
      </c>
      <c r="F1" s="47" t="s">
        <v>36</v>
      </c>
      <c r="G1" s="47" t="s">
        <v>37</v>
      </c>
      <c r="H1" s="47" t="s">
        <v>13</v>
      </c>
      <c r="I1" s="47" t="s">
        <v>30</v>
      </c>
      <c r="J1" s="47" t="s">
        <v>40</v>
      </c>
      <c r="K1" s="47" t="s">
        <v>43</v>
      </c>
      <c r="L1" s="47" t="s">
        <v>4</v>
      </c>
      <c r="M1" s="47" t="s">
        <v>3</v>
      </c>
      <c r="N1" s="47" t="s">
        <v>29</v>
      </c>
      <c r="O1" s="47" t="s">
        <v>14</v>
      </c>
      <c r="P1" s="47" t="s">
        <v>38</v>
      </c>
      <c r="Q1" s="47" t="s">
        <v>39</v>
      </c>
      <c r="R1" s="47" t="s">
        <v>31</v>
      </c>
      <c r="S1" s="47" t="s">
        <v>34</v>
      </c>
      <c r="T1" s="47" t="s">
        <v>47</v>
      </c>
      <c r="U1" s="47" t="s">
        <v>26</v>
      </c>
      <c r="V1" s="47" t="s">
        <v>27</v>
      </c>
      <c r="W1" s="47" t="s">
        <v>46</v>
      </c>
      <c r="X1" s="47" t="s">
        <v>35</v>
      </c>
      <c r="Y1" s="47" t="s">
        <v>32</v>
      </c>
      <c r="Z1" s="47" t="s">
        <v>42</v>
      </c>
      <c r="AA1" s="47" t="s">
        <v>44</v>
      </c>
      <c r="AB1" s="47" t="s">
        <v>45</v>
      </c>
      <c r="AC1" s="18"/>
      <c r="AD1" s="18"/>
      <c r="AE1" s="19"/>
      <c r="AF1" s="19"/>
      <c r="AG1" s="20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</row>
    <row r="2" spans="1:51" ht="15" customHeight="1" x14ac:dyDescent="0.3">
      <c r="A2" s="48" t="s">
        <v>48</v>
      </c>
      <c r="B2" s="49" t="s">
        <v>49</v>
      </c>
      <c r="C2" s="50">
        <v>0</v>
      </c>
      <c r="D2" s="50">
        <v>0.2</v>
      </c>
      <c r="E2" s="50">
        <v>0</v>
      </c>
      <c r="F2" s="50">
        <v>0</v>
      </c>
      <c r="G2" s="50">
        <v>0.2</v>
      </c>
      <c r="H2" s="50">
        <v>0.2</v>
      </c>
      <c r="I2" s="50">
        <v>0.1</v>
      </c>
      <c r="J2" s="50">
        <v>0.1</v>
      </c>
      <c r="K2" s="50">
        <v>0.1</v>
      </c>
      <c r="L2" s="50">
        <v>0.1</v>
      </c>
      <c r="M2" s="50">
        <v>0.2</v>
      </c>
      <c r="N2" s="50">
        <v>0.2</v>
      </c>
      <c r="O2" s="50">
        <v>0.2</v>
      </c>
      <c r="P2" s="50">
        <v>0.2</v>
      </c>
      <c r="Q2" s="50">
        <v>0</v>
      </c>
      <c r="R2" s="50">
        <v>0.2</v>
      </c>
      <c r="S2" s="50">
        <v>0</v>
      </c>
      <c r="T2" s="50">
        <v>0</v>
      </c>
      <c r="U2" s="50">
        <v>0</v>
      </c>
      <c r="V2" s="50">
        <v>0</v>
      </c>
      <c r="W2" s="50">
        <v>0</v>
      </c>
      <c r="X2" s="50">
        <v>0</v>
      </c>
      <c r="Y2" s="50">
        <v>0</v>
      </c>
      <c r="Z2" s="50">
        <v>0</v>
      </c>
      <c r="AA2" s="50">
        <v>0</v>
      </c>
      <c r="AB2" s="50">
        <v>0</v>
      </c>
      <c r="AC2" s="32"/>
      <c r="AD2" s="32"/>
      <c r="AE2" s="32"/>
      <c r="AF2" s="32"/>
      <c r="AG2" s="32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</row>
    <row r="3" spans="1:51" ht="15" customHeight="1" thickBot="1" x14ac:dyDescent="0.35">
      <c r="A3" s="48" t="s">
        <v>50</v>
      </c>
      <c r="B3" s="49" t="s">
        <v>51</v>
      </c>
      <c r="C3" s="50">
        <v>0</v>
      </c>
      <c r="D3" s="50">
        <v>0</v>
      </c>
      <c r="E3" s="50">
        <v>0.2</v>
      </c>
      <c r="F3" s="50">
        <v>0.2</v>
      </c>
      <c r="G3" s="50">
        <v>0.2</v>
      </c>
      <c r="H3" s="50">
        <v>0.2</v>
      </c>
      <c r="I3" s="50">
        <v>0.2</v>
      </c>
      <c r="J3" s="48"/>
      <c r="K3" s="50">
        <v>0.2</v>
      </c>
      <c r="L3" s="48"/>
      <c r="M3" s="50">
        <v>0.2</v>
      </c>
      <c r="N3" s="50">
        <v>0.1</v>
      </c>
      <c r="O3" s="50">
        <v>0.1</v>
      </c>
      <c r="P3" s="50">
        <v>0.1</v>
      </c>
      <c r="Q3" s="50">
        <v>0.1</v>
      </c>
      <c r="R3" s="50">
        <v>0</v>
      </c>
      <c r="S3" s="50">
        <v>0</v>
      </c>
      <c r="T3" s="50">
        <v>0.2</v>
      </c>
      <c r="U3" s="50">
        <v>0.1</v>
      </c>
      <c r="V3" s="50">
        <v>0.2</v>
      </c>
      <c r="W3" s="50">
        <v>0.1</v>
      </c>
      <c r="X3" s="48"/>
      <c r="Y3" s="48"/>
      <c r="Z3" s="48"/>
      <c r="AA3" s="48"/>
      <c r="AB3" s="48"/>
      <c r="AC3" s="8"/>
      <c r="AD3" s="8"/>
      <c r="AE3" s="8"/>
      <c r="AF3" s="8"/>
      <c r="AG3" s="8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</row>
    <row r="4" spans="1:51" ht="15" customHeight="1" x14ac:dyDescent="0.3">
      <c r="A4" s="48" t="s">
        <v>52</v>
      </c>
      <c r="B4" s="49" t="s">
        <v>53</v>
      </c>
      <c r="C4" s="51">
        <v>0.2</v>
      </c>
      <c r="D4" s="52">
        <v>0</v>
      </c>
      <c r="E4" s="51">
        <v>0.2</v>
      </c>
      <c r="F4" s="51">
        <v>0.2</v>
      </c>
      <c r="G4" s="52">
        <v>0</v>
      </c>
      <c r="H4" s="52">
        <v>0</v>
      </c>
      <c r="I4" s="51">
        <v>0.2</v>
      </c>
      <c r="J4" s="52">
        <v>0</v>
      </c>
      <c r="K4" s="51">
        <v>0.2</v>
      </c>
      <c r="L4" s="52">
        <v>0</v>
      </c>
      <c r="M4" s="52">
        <v>0</v>
      </c>
      <c r="N4" s="52">
        <v>0</v>
      </c>
      <c r="O4" s="52">
        <v>0</v>
      </c>
      <c r="P4" s="52">
        <v>0</v>
      </c>
      <c r="Q4" s="52">
        <v>0</v>
      </c>
      <c r="R4" s="52">
        <v>0</v>
      </c>
      <c r="S4" s="52">
        <v>0</v>
      </c>
      <c r="T4" s="52">
        <v>0</v>
      </c>
      <c r="U4" s="51">
        <v>0.2</v>
      </c>
      <c r="V4" s="51">
        <v>0.1</v>
      </c>
      <c r="W4" s="51">
        <v>0.2</v>
      </c>
      <c r="X4" s="52">
        <v>0</v>
      </c>
      <c r="Y4" s="52">
        <v>0</v>
      </c>
      <c r="Z4" s="52">
        <v>0</v>
      </c>
      <c r="AA4" s="52">
        <v>0</v>
      </c>
      <c r="AB4" s="51">
        <v>0.2</v>
      </c>
      <c r="AC4" s="32"/>
      <c r="AD4" s="32"/>
      <c r="AE4" s="32"/>
      <c r="AF4" s="32"/>
      <c r="AG4" s="32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</row>
    <row r="5" spans="1:51" ht="15" customHeight="1" thickBot="1" x14ac:dyDescent="0.35">
      <c r="A5" s="48" t="s">
        <v>2</v>
      </c>
      <c r="B5" s="49" t="s">
        <v>54</v>
      </c>
      <c r="C5" s="48"/>
      <c r="D5" s="50">
        <v>0.2</v>
      </c>
      <c r="E5" s="50">
        <v>0</v>
      </c>
      <c r="F5" s="48"/>
      <c r="G5" s="48"/>
      <c r="H5" s="50">
        <v>0.2</v>
      </c>
      <c r="I5" s="48"/>
      <c r="J5" s="48"/>
      <c r="K5" s="48"/>
      <c r="L5" s="48"/>
      <c r="M5" s="50">
        <v>0.2</v>
      </c>
      <c r="N5" s="50">
        <v>0.1</v>
      </c>
      <c r="O5" s="50">
        <v>0.2</v>
      </c>
      <c r="P5" s="48"/>
      <c r="Q5" s="50">
        <v>0.2</v>
      </c>
      <c r="R5" s="48"/>
      <c r="S5" s="50">
        <v>0.1</v>
      </c>
      <c r="T5" s="50">
        <v>0</v>
      </c>
      <c r="U5" s="48"/>
      <c r="V5" s="48"/>
      <c r="W5" s="48"/>
      <c r="X5" s="48"/>
      <c r="Y5" s="48"/>
      <c r="Z5" s="48"/>
      <c r="AA5" s="48"/>
      <c r="AB5" s="48"/>
      <c r="AC5" s="8"/>
      <c r="AD5" s="8"/>
      <c r="AE5" s="8"/>
      <c r="AF5" s="8"/>
      <c r="AG5" s="8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</row>
    <row r="6" spans="1:51" ht="15" customHeight="1" x14ac:dyDescent="0.3">
      <c r="A6" s="48" t="s">
        <v>2</v>
      </c>
      <c r="B6" s="49" t="s">
        <v>55</v>
      </c>
      <c r="C6" s="48"/>
      <c r="D6" s="50">
        <v>0.2</v>
      </c>
      <c r="E6" s="50">
        <v>0</v>
      </c>
      <c r="F6" s="48"/>
      <c r="G6" s="48"/>
      <c r="H6" s="50">
        <v>0.2</v>
      </c>
      <c r="I6" s="48"/>
      <c r="J6" s="48"/>
      <c r="K6" s="48"/>
      <c r="L6" s="48"/>
      <c r="M6" s="50">
        <v>0.2</v>
      </c>
      <c r="N6" s="50">
        <v>0.1</v>
      </c>
      <c r="O6" s="50">
        <v>0.2</v>
      </c>
      <c r="P6" s="48"/>
      <c r="Q6" s="50">
        <v>0</v>
      </c>
      <c r="R6" s="48"/>
      <c r="S6" s="50">
        <v>0</v>
      </c>
      <c r="T6" s="50">
        <v>0</v>
      </c>
      <c r="U6" s="48"/>
      <c r="V6" s="48"/>
      <c r="W6" s="48"/>
      <c r="X6" s="48"/>
      <c r="Y6" s="48"/>
      <c r="Z6" s="48"/>
      <c r="AA6" s="48"/>
      <c r="AB6" s="48"/>
      <c r="AC6" s="32"/>
      <c r="AD6" s="32"/>
      <c r="AE6" s="32"/>
      <c r="AF6" s="32"/>
      <c r="AG6" s="32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</row>
    <row r="7" spans="1:51" ht="15" customHeight="1" thickBot="1" x14ac:dyDescent="0.35">
      <c r="A7" s="48" t="s">
        <v>2</v>
      </c>
      <c r="B7" s="53" t="s">
        <v>56</v>
      </c>
      <c r="C7" s="48"/>
      <c r="D7" s="50">
        <v>0.2</v>
      </c>
      <c r="E7" s="50">
        <v>0</v>
      </c>
      <c r="F7" s="48"/>
      <c r="G7" s="48"/>
      <c r="H7" s="50">
        <v>0.2</v>
      </c>
      <c r="I7" s="48"/>
      <c r="J7" s="48"/>
      <c r="K7" s="48"/>
      <c r="L7" s="48"/>
      <c r="M7" s="50">
        <v>0.2</v>
      </c>
      <c r="N7" s="50">
        <v>0</v>
      </c>
      <c r="O7" s="50">
        <v>0.2</v>
      </c>
      <c r="P7" s="48"/>
      <c r="Q7" s="50">
        <v>0</v>
      </c>
      <c r="R7" s="48"/>
      <c r="S7" s="50">
        <v>0</v>
      </c>
      <c r="T7" s="50">
        <v>0.1</v>
      </c>
      <c r="U7" s="48"/>
      <c r="V7" s="48"/>
      <c r="W7" s="48"/>
      <c r="X7" s="48"/>
      <c r="Y7" s="48"/>
      <c r="Z7" s="48"/>
      <c r="AA7" s="48"/>
      <c r="AB7" s="48"/>
      <c r="AC7" s="33"/>
      <c r="AD7" s="33"/>
      <c r="AE7" s="33"/>
      <c r="AF7" s="33"/>
      <c r="AG7" s="33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</row>
    <row r="8" spans="1:51" ht="15" customHeight="1" x14ac:dyDescent="0.3">
      <c r="A8" s="48" t="s">
        <v>50</v>
      </c>
      <c r="B8" s="54" t="s">
        <v>57</v>
      </c>
      <c r="C8" s="50">
        <v>0</v>
      </c>
      <c r="D8" s="50">
        <v>0.2</v>
      </c>
      <c r="E8" s="50">
        <v>0</v>
      </c>
      <c r="F8" s="50">
        <v>0.2</v>
      </c>
      <c r="G8" s="50">
        <v>0.2</v>
      </c>
      <c r="H8" s="50">
        <v>0.2</v>
      </c>
      <c r="I8" s="50">
        <v>0</v>
      </c>
      <c r="J8" s="48"/>
      <c r="K8" s="50">
        <v>0</v>
      </c>
      <c r="L8" s="48"/>
      <c r="M8" s="50">
        <v>0.2</v>
      </c>
      <c r="N8" s="50">
        <v>0</v>
      </c>
      <c r="O8" s="50">
        <v>0.2</v>
      </c>
      <c r="P8" s="50">
        <v>0</v>
      </c>
      <c r="Q8" s="50">
        <v>0</v>
      </c>
      <c r="R8" s="50">
        <v>0</v>
      </c>
      <c r="S8" s="50">
        <v>0</v>
      </c>
      <c r="T8" s="50">
        <v>0.2</v>
      </c>
      <c r="U8" s="50">
        <v>0</v>
      </c>
      <c r="V8" s="50">
        <v>0</v>
      </c>
      <c r="W8" s="50">
        <v>0</v>
      </c>
      <c r="X8" s="48"/>
      <c r="Y8" s="48"/>
      <c r="Z8" s="48"/>
      <c r="AA8" s="48"/>
      <c r="AB8" s="48"/>
      <c r="AC8" s="34"/>
      <c r="AD8" s="34"/>
      <c r="AE8" s="34"/>
      <c r="AF8" s="34"/>
      <c r="AG8" s="3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</row>
    <row r="9" spans="1:51" ht="15" customHeight="1" thickBot="1" x14ac:dyDescent="0.35">
      <c r="A9" s="48" t="s">
        <v>2</v>
      </c>
      <c r="B9" s="53" t="s">
        <v>58</v>
      </c>
      <c r="C9" s="48"/>
      <c r="D9" s="50">
        <v>0.2</v>
      </c>
      <c r="E9" s="50">
        <v>0.1</v>
      </c>
      <c r="F9" s="48"/>
      <c r="G9" s="48"/>
      <c r="H9" s="50">
        <v>0.2</v>
      </c>
      <c r="I9" s="48"/>
      <c r="J9" s="48"/>
      <c r="K9" s="48"/>
      <c r="L9" s="48"/>
      <c r="M9" s="50">
        <v>0.2</v>
      </c>
      <c r="N9" s="50">
        <v>0.1</v>
      </c>
      <c r="O9" s="50">
        <v>0.2</v>
      </c>
      <c r="P9" s="48"/>
      <c r="Q9" s="50">
        <v>0.2</v>
      </c>
      <c r="R9" s="48"/>
      <c r="S9" s="50">
        <v>0.2</v>
      </c>
      <c r="T9" s="50">
        <v>0.1</v>
      </c>
      <c r="U9" s="48"/>
      <c r="V9" s="48"/>
      <c r="W9" s="48"/>
      <c r="X9" s="48"/>
      <c r="Y9" s="48"/>
      <c r="Z9" s="48"/>
      <c r="AA9" s="48"/>
      <c r="AB9" s="48"/>
      <c r="AC9" s="8"/>
      <c r="AD9" s="8"/>
      <c r="AE9" s="8"/>
      <c r="AF9" s="8"/>
      <c r="AG9" s="8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</row>
    <row r="10" spans="1:51" ht="15" customHeight="1" x14ac:dyDescent="0.3">
      <c r="A10" s="48" t="s">
        <v>48</v>
      </c>
      <c r="B10" s="49" t="s">
        <v>59</v>
      </c>
      <c r="C10" s="50">
        <v>0</v>
      </c>
      <c r="D10" s="50">
        <v>0</v>
      </c>
      <c r="E10" s="50">
        <v>0</v>
      </c>
      <c r="F10" s="50">
        <v>0</v>
      </c>
      <c r="G10" s="50">
        <v>0.2</v>
      </c>
      <c r="H10" s="50">
        <v>0</v>
      </c>
      <c r="I10" s="50">
        <v>0.1</v>
      </c>
      <c r="J10" s="50">
        <v>0.1</v>
      </c>
      <c r="K10" s="50">
        <v>0.1</v>
      </c>
      <c r="L10" s="50">
        <v>0.1</v>
      </c>
      <c r="M10" s="50">
        <v>0.2</v>
      </c>
      <c r="N10" s="50">
        <v>0.2</v>
      </c>
      <c r="O10" s="50">
        <v>0</v>
      </c>
      <c r="P10" s="50">
        <v>0.2</v>
      </c>
      <c r="Q10" s="50">
        <v>0</v>
      </c>
      <c r="R10" s="50">
        <v>0.2</v>
      </c>
      <c r="S10" s="50">
        <v>0</v>
      </c>
      <c r="T10" s="50">
        <v>0</v>
      </c>
      <c r="U10" s="50">
        <v>0</v>
      </c>
      <c r="V10" s="50">
        <v>0</v>
      </c>
      <c r="W10" s="50">
        <v>0</v>
      </c>
      <c r="X10" s="50">
        <v>0</v>
      </c>
      <c r="Y10" s="50">
        <v>0</v>
      </c>
      <c r="Z10" s="50">
        <v>0</v>
      </c>
      <c r="AA10" s="50">
        <v>0</v>
      </c>
      <c r="AB10" s="50">
        <v>0.1</v>
      </c>
      <c r="AC10" s="7"/>
      <c r="AD10" s="7"/>
      <c r="AE10" s="7"/>
      <c r="AF10" s="7"/>
      <c r="AG10" s="7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</row>
    <row r="11" spans="1:51" ht="15" customHeight="1" x14ac:dyDescent="0.3">
      <c r="A11" s="48" t="s">
        <v>2</v>
      </c>
      <c r="B11" s="53" t="s">
        <v>60</v>
      </c>
      <c r="C11" s="48"/>
      <c r="D11" s="50">
        <v>0.2</v>
      </c>
      <c r="E11" s="50">
        <v>0.1</v>
      </c>
      <c r="F11" s="48"/>
      <c r="G11" s="48"/>
      <c r="H11" s="50">
        <v>0.2</v>
      </c>
      <c r="I11" s="48"/>
      <c r="J11" s="48"/>
      <c r="K11" s="48"/>
      <c r="L11" s="48"/>
      <c r="M11" s="50">
        <v>0.2</v>
      </c>
      <c r="N11" s="50">
        <v>0.1</v>
      </c>
      <c r="O11" s="50">
        <v>0.2</v>
      </c>
      <c r="P11" s="48"/>
      <c r="Q11" s="50">
        <v>0.2</v>
      </c>
      <c r="R11" s="48"/>
      <c r="S11" s="50">
        <v>0.2</v>
      </c>
      <c r="T11" s="50">
        <v>0.1</v>
      </c>
      <c r="U11" s="48"/>
      <c r="V11" s="48"/>
      <c r="W11" s="48"/>
      <c r="X11" s="48"/>
      <c r="Y11" s="48"/>
      <c r="Z11" s="48"/>
      <c r="AA11" s="48"/>
      <c r="AB11" s="48"/>
      <c r="AC11" s="33"/>
      <c r="AD11" s="33"/>
      <c r="AE11" s="33"/>
      <c r="AF11" s="33"/>
      <c r="AG11" s="33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</row>
    <row r="12" spans="1:51" ht="15" customHeight="1" x14ac:dyDescent="0.3">
      <c r="A12" s="48" t="s">
        <v>48</v>
      </c>
      <c r="B12" s="55" t="s">
        <v>61</v>
      </c>
      <c r="C12" s="50">
        <v>0.2</v>
      </c>
      <c r="D12" s="50">
        <v>0.2</v>
      </c>
      <c r="E12" s="50">
        <v>0</v>
      </c>
      <c r="F12" s="50">
        <v>0</v>
      </c>
      <c r="G12" s="50">
        <v>0.2</v>
      </c>
      <c r="H12" s="50">
        <v>0.2</v>
      </c>
      <c r="I12" s="50">
        <v>0.1</v>
      </c>
      <c r="J12" s="50">
        <v>0.1</v>
      </c>
      <c r="K12" s="50">
        <v>0.1</v>
      </c>
      <c r="L12" s="50">
        <v>0.1</v>
      </c>
      <c r="M12" s="50">
        <v>0.2</v>
      </c>
      <c r="N12" s="50">
        <v>0.2</v>
      </c>
      <c r="O12" s="50">
        <v>0.2</v>
      </c>
      <c r="P12" s="50">
        <v>0.2</v>
      </c>
      <c r="Q12" s="50">
        <v>0</v>
      </c>
      <c r="R12" s="50">
        <v>0.2</v>
      </c>
      <c r="S12" s="50">
        <v>0.2</v>
      </c>
      <c r="T12" s="50">
        <v>0.2</v>
      </c>
      <c r="U12" s="50">
        <v>0</v>
      </c>
      <c r="V12" s="50">
        <v>0</v>
      </c>
      <c r="W12" s="50">
        <v>0</v>
      </c>
      <c r="X12" s="50">
        <v>0</v>
      </c>
      <c r="Y12" s="50">
        <v>0.1</v>
      </c>
      <c r="Z12" s="50">
        <v>0.1</v>
      </c>
      <c r="AA12" s="50">
        <v>0</v>
      </c>
      <c r="AB12" s="50">
        <v>0</v>
      </c>
      <c r="AC12" s="12"/>
      <c r="AD12" s="12"/>
      <c r="AE12" s="12"/>
      <c r="AF12" s="12"/>
      <c r="AG12" s="12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</row>
    <row r="13" spans="1:51" ht="15" customHeight="1" x14ac:dyDescent="0.3">
      <c r="A13" s="48" t="s">
        <v>2</v>
      </c>
      <c r="B13" s="49" t="s">
        <v>62</v>
      </c>
      <c r="C13" s="48"/>
      <c r="D13" s="50">
        <v>0.2</v>
      </c>
      <c r="E13" s="50">
        <v>0</v>
      </c>
      <c r="F13" s="48"/>
      <c r="G13" s="48"/>
      <c r="H13" s="50">
        <v>0.2</v>
      </c>
      <c r="I13" s="48"/>
      <c r="J13" s="48"/>
      <c r="K13" s="48"/>
      <c r="L13" s="48"/>
      <c r="M13" s="50">
        <v>0.2</v>
      </c>
      <c r="N13" s="50">
        <v>0</v>
      </c>
      <c r="O13" s="50">
        <v>0.2</v>
      </c>
      <c r="P13" s="48"/>
      <c r="Q13" s="50">
        <v>0.2</v>
      </c>
      <c r="R13" s="48"/>
      <c r="S13" s="50">
        <v>0.2</v>
      </c>
      <c r="T13" s="50">
        <v>0</v>
      </c>
      <c r="U13" s="48"/>
      <c r="V13" s="48"/>
      <c r="W13" s="48"/>
      <c r="X13" s="48"/>
      <c r="Y13" s="48"/>
      <c r="Z13" s="48"/>
      <c r="AA13" s="48"/>
      <c r="AB13" s="48"/>
      <c r="AC13" s="8"/>
      <c r="AD13" s="8"/>
      <c r="AE13" s="8"/>
      <c r="AF13" s="8"/>
      <c r="AG13" s="8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</row>
    <row r="14" spans="1:51" ht="15" customHeight="1" x14ac:dyDescent="0.3">
      <c r="A14" s="48" t="s">
        <v>48</v>
      </c>
      <c r="B14" s="55" t="s">
        <v>63</v>
      </c>
      <c r="C14" s="50">
        <v>0</v>
      </c>
      <c r="D14" s="50">
        <v>0.2</v>
      </c>
      <c r="E14" s="50">
        <v>0</v>
      </c>
      <c r="F14" s="50">
        <v>0</v>
      </c>
      <c r="G14" s="50">
        <v>0.2</v>
      </c>
      <c r="H14" s="50">
        <v>0.2</v>
      </c>
      <c r="I14" s="50">
        <v>0.1</v>
      </c>
      <c r="J14" s="50">
        <v>0.1</v>
      </c>
      <c r="K14" s="50">
        <v>0.1</v>
      </c>
      <c r="L14" s="50">
        <v>0.1</v>
      </c>
      <c r="M14" s="50">
        <v>0.2</v>
      </c>
      <c r="N14" s="50">
        <v>0.2</v>
      </c>
      <c r="O14" s="50">
        <v>0.2</v>
      </c>
      <c r="P14" s="50">
        <v>0.2</v>
      </c>
      <c r="Q14" s="50">
        <v>0</v>
      </c>
      <c r="R14" s="50">
        <v>0.2</v>
      </c>
      <c r="S14" s="50">
        <v>0</v>
      </c>
      <c r="T14" s="50">
        <v>0</v>
      </c>
      <c r="U14" s="50">
        <v>0</v>
      </c>
      <c r="V14" s="50">
        <v>0</v>
      </c>
      <c r="W14" s="50">
        <v>0</v>
      </c>
      <c r="X14" s="50">
        <v>0</v>
      </c>
      <c r="Y14" s="50">
        <v>0</v>
      </c>
      <c r="Z14" s="50">
        <v>0</v>
      </c>
      <c r="AA14" s="50">
        <v>0</v>
      </c>
      <c r="AB14" s="50">
        <v>0</v>
      </c>
      <c r="AC14" s="12"/>
      <c r="AD14" s="12"/>
      <c r="AE14" s="12"/>
      <c r="AF14" s="12"/>
      <c r="AG14" s="12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</row>
    <row r="15" spans="1:51" ht="15" customHeight="1" x14ac:dyDescent="0.3">
      <c r="A15" s="48" t="s">
        <v>48</v>
      </c>
      <c r="B15" s="49" t="s">
        <v>64</v>
      </c>
      <c r="C15" s="50">
        <v>0</v>
      </c>
      <c r="D15" s="50">
        <v>0</v>
      </c>
      <c r="E15" s="50">
        <v>0</v>
      </c>
      <c r="F15" s="50">
        <v>0</v>
      </c>
      <c r="G15" s="50">
        <v>0.2</v>
      </c>
      <c r="H15" s="50">
        <v>0.2</v>
      </c>
      <c r="I15" s="50">
        <v>0.1</v>
      </c>
      <c r="J15" s="50">
        <v>0.1</v>
      </c>
      <c r="K15" s="50">
        <v>0.1</v>
      </c>
      <c r="L15" s="50">
        <v>0.1</v>
      </c>
      <c r="M15" s="50">
        <v>0.2</v>
      </c>
      <c r="N15" s="50">
        <v>0.2</v>
      </c>
      <c r="O15" s="50">
        <v>0</v>
      </c>
      <c r="P15" s="50">
        <v>0.2</v>
      </c>
      <c r="Q15" s="50">
        <v>0</v>
      </c>
      <c r="R15" s="50">
        <v>0.2</v>
      </c>
      <c r="S15" s="50">
        <v>0</v>
      </c>
      <c r="T15" s="50">
        <v>0</v>
      </c>
      <c r="U15" s="50">
        <v>0</v>
      </c>
      <c r="V15" s="50">
        <v>0</v>
      </c>
      <c r="W15" s="50">
        <v>0</v>
      </c>
      <c r="X15" s="50">
        <v>0</v>
      </c>
      <c r="Y15" s="50">
        <v>0</v>
      </c>
      <c r="Z15" s="50">
        <v>0</v>
      </c>
      <c r="AA15" s="50">
        <v>0</v>
      </c>
      <c r="AB15" s="50">
        <v>0</v>
      </c>
      <c r="AC15" s="8"/>
      <c r="AD15" s="8"/>
      <c r="AE15" s="8"/>
      <c r="AF15" s="8"/>
      <c r="AG15" s="8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</row>
    <row r="16" spans="1:51" ht="15" customHeight="1" x14ac:dyDescent="0.3">
      <c r="A16" s="48" t="s">
        <v>48</v>
      </c>
      <c r="B16" s="55" t="s">
        <v>65</v>
      </c>
      <c r="C16" s="50">
        <v>0.2</v>
      </c>
      <c r="D16" s="50">
        <v>0</v>
      </c>
      <c r="E16" s="50">
        <v>0</v>
      </c>
      <c r="F16" s="50">
        <v>0.2</v>
      </c>
      <c r="G16" s="50">
        <v>0.2</v>
      </c>
      <c r="H16" s="50">
        <v>0</v>
      </c>
      <c r="I16" s="50">
        <v>0.2</v>
      </c>
      <c r="J16" s="50">
        <v>0.1</v>
      </c>
      <c r="K16" s="50">
        <v>0.2</v>
      </c>
      <c r="L16" s="50">
        <v>0.1</v>
      </c>
      <c r="M16" s="50">
        <v>0.2</v>
      </c>
      <c r="N16" s="50">
        <v>0.2</v>
      </c>
      <c r="O16" s="50">
        <v>0</v>
      </c>
      <c r="P16" s="50">
        <v>0.1</v>
      </c>
      <c r="Q16" s="50">
        <v>0</v>
      </c>
      <c r="R16" s="50">
        <v>0.2</v>
      </c>
      <c r="S16" s="50">
        <v>0</v>
      </c>
      <c r="T16" s="50">
        <v>0</v>
      </c>
      <c r="U16" s="50">
        <v>0</v>
      </c>
      <c r="V16" s="50">
        <v>0.2</v>
      </c>
      <c r="W16" s="50">
        <v>0.2</v>
      </c>
      <c r="X16" s="50">
        <v>0.2</v>
      </c>
      <c r="Y16" s="50">
        <v>0.2</v>
      </c>
      <c r="Z16" s="50">
        <v>0.2</v>
      </c>
      <c r="AA16" s="50">
        <v>0</v>
      </c>
      <c r="AB16" s="50">
        <v>0.1</v>
      </c>
      <c r="AC16" s="12"/>
      <c r="AD16" s="12"/>
      <c r="AE16" s="12"/>
      <c r="AF16" s="12"/>
      <c r="AG16" s="12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</row>
    <row r="17" spans="1:51" ht="15" customHeight="1" x14ac:dyDescent="0.3">
      <c r="A17" s="48" t="s">
        <v>48</v>
      </c>
      <c r="B17" s="49" t="s">
        <v>66</v>
      </c>
      <c r="C17" s="50">
        <v>0.2</v>
      </c>
      <c r="D17" s="50">
        <v>0</v>
      </c>
      <c r="E17" s="50">
        <v>0.2</v>
      </c>
      <c r="F17" s="50">
        <v>0.2</v>
      </c>
      <c r="G17" s="50">
        <v>0.2</v>
      </c>
      <c r="H17" s="50">
        <v>0.2</v>
      </c>
      <c r="I17" s="50">
        <v>0.2</v>
      </c>
      <c r="J17" s="50">
        <v>0</v>
      </c>
      <c r="K17" s="50">
        <v>0.2</v>
      </c>
      <c r="L17" s="50">
        <v>0</v>
      </c>
      <c r="M17" s="50">
        <v>0.2</v>
      </c>
      <c r="N17" s="50">
        <v>0.2</v>
      </c>
      <c r="O17" s="50">
        <v>0</v>
      </c>
      <c r="P17" s="50">
        <v>0</v>
      </c>
      <c r="Q17" s="50">
        <v>0</v>
      </c>
      <c r="R17" s="50">
        <v>0</v>
      </c>
      <c r="S17" s="50">
        <v>0</v>
      </c>
      <c r="T17" s="50">
        <v>0</v>
      </c>
      <c r="U17" s="50">
        <v>0.2</v>
      </c>
      <c r="V17" s="50">
        <v>0.2</v>
      </c>
      <c r="W17" s="50">
        <v>0.2</v>
      </c>
      <c r="X17" s="50">
        <v>0.1</v>
      </c>
      <c r="Y17" s="50">
        <v>0.2</v>
      </c>
      <c r="Z17" s="50">
        <v>0.2</v>
      </c>
      <c r="AA17" s="50">
        <v>0</v>
      </c>
      <c r="AB17" s="50">
        <v>0.1</v>
      </c>
      <c r="AC17" s="8"/>
      <c r="AD17" s="8"/>
      <c r="AE17" s="8"/>
      <c r="AF17" s="8"/>
      <c r="AG17" s="8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</row>
    <row r="18" spans="1:51" ht="15" customHeight="1" x14ac:dyDescent="0.3">
      <c r="A18" s="48" t="s">
        <v>48</v>
      </c>
      <c r="B18" s="55" t="s">
        <v>67</v>
      </c>
      <c r="C18" s="50">
        <v>0</v>
      </c>
      <c r="D18" s="50">
        <v>0.1</v>
      </c>
      <c r="E18" s="50">
        <v>0</v>
      </c>
      <c r="F18" s="50">
        <v>0</v>
      </c>
      <c r="G18" s="50">
        <v>0.1</v>
      </c>
      <c r="H18" s="50">
        <v>0</v>
      </c>
      <c r="I18" s="50">
        <v>0</v>
      </c>
      <c r="J18" s="50">
        <v>0</v>
      </c>
      <c r="K18" s="50">
        <v>0</v>
      </c>
      <c r="L18" s="50">
        <v>0</v>
      </c>
      <c r="M18" s="50">
        <v>0.2</v>
      </c>
      <c r="N18" s="50">
        <v>0.2</v>
      </c>
      <c r="O18" s="50">
        <v>0</v>
      </c>
      <c r="P18" s="50">
        <v>0</v>
      </c>
      <c r="Q18" s="50">
        <v>0</v>
      </c>
      <c r="R18" s="50">
        <v>0.2</v>
      </c>
      <c r="S18" s="50">
        <v>0.2</v>
      </c>
      <c r="T18" s="50">
        <v>0</v>
      </c>
      <c r="U18" s="50">
        <v>0</v>
      </c>
      <c r="V18" s="50">
        <v>0</v>
      </c>
      <c r="W18" s="50">
        <v>0</v>
      </c>
      <c r="X18" s="50">
        <v>0</v>
      </c>
      <c r="Y18" s="50">
        <v>0</v>
      </c>
      <c r="Z18" s="50">
        <v>0</v>
      </c>
      <c r="AA18" s="50">
        <v>0</v>
      </c>
      <c r="AB18" s="50">
        <v>0</v>
      </c>
      <c r="AC18" s="12"/>
      <c r="AD18" s="12"/>
      <c r="AE18" s="12"/>
      <c r="AF18" s="12"/>
      <c r="AG18" s="12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</row>
    <row r="19" spans="1:51" ht="15" customHeight="1" x14ac:dyDescent="0.3">
      <c r="A19" s="48" t="s">
        <v>48</v>
      </c>
      <c r="B19" s="49" t="s">
        <v>68</v>
      </c>
      <c r="C19" s="50">
        <v>0</v>
      </c>
      <c r="D19" s="50">
        <v>0</v>
      </c>
      <c r="E19" s="50">
        <v>0</v>
      </c>
      <c r="F19" s="50">
        <v>0</v>
      </c>
      <c r="G19" s="50">
        <v>0.2</v>
      </c>
      <c r="H19" s="50">
        <v>0</v>
      </c>
      <c r="I19" s="50">
        <v>0.1</v>
      </c>
      <c r="J19" s="50">
        <v>0.1</v>
      </c>
      <c r="K19" s="50">
        <v>0.1</v>
      </c>
      <c r="L19" s="50">
        <v>0.2</v>
      </c>
      <c r="M19" s="50">
        <v>0.1</v>
      </c>
      <c r="N19" s="50">
        <v>0.1</v>
      </c>
      <c r="O19" s="50">
        <v>0</v>
      </c>
      <c r="P19" s="50">
        <v>0.1</v>
      </c>
      <c r="Q19" s="50">
        <v>0</v>
      </c>
      <c r="R19" s="50">
        <v>0.2</v>
      </c>
      <c r="S19" s="50">
        <v>0</v>
      </c>
      <c r="T19" s="50">
        <v>0</v>
      </c>
      <c r="U19" s="50">
        <v>0</v>
      </c>
      <c r="V19" s="50">
        <v>0</v>
      </c>
      <c r="W19" s="50">
        <v>0</v>
      </c>
      <c r="X19" s="50">
        <v>0</v>
      </c>
      <c r="Y19" s="50">
        <v>0</v>
      </c>
      <c r="Z19" s="50">
        <v>0</v>
      </c>
      <c r="AA19" s="50">
        <v>0</v>
      </c>
      <c r="AB19" s="50">
        <v>0</v>
      </c>
      <c r="AC19" s="8"/>
      <c r="AD19" s="8"/>
      <c r="AE19" s="8"/>
      <c r="AF19" s="8"/>
      <c r="AG19" s="8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</row>
    <row r="20" spans="1:51" ht="15" customHeight="1" x14ac:dyDescent="0.3">
      <c r="A20" s="48" t="s">
        <v>52</v>
      </c>
      <c r="B20" s="56" t="s">
        <v>69</v>
      </c>
      <c r="C20" s="51">
        <v>0.2</v>
      </c>
      <c r="D20" s="52">
        <v>0</v>
      </c>
      <c r="E20" s="51">
        <v>0.2</v>
      </c>
      <c r="F20" s="51">
        <v>0.2</v>
      </c>
      <c r="G20" s="52">
        <v>0</v>
      </c>
      <c r="H20" s="52">
        <v>0</v>
      </c>
      <c r="I20" s="51">
        <v>0.2</v>
      </c>
      <c r="J20" s="52">
        <v>0</v>
      </c>
      <c r="K20" s="51">
        <v>0.2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1">
        <v>0.2</v>
      </c>
      <c r="V20" s="51">
        <v>0.2</v>
      </c>
      <c r="W20" s="51">
        <v>0.1</v>
      </c>
      <c r="X20" s="52">
        <v>0</v>
      </c>
      <c r="Y20" s="52">
        <v>0</v>
      </c>
      <c r="Z20" s="52">
        <v>0</v>
      </c>
      <c r="AA20" s="52">
        <v>0</v>
      </c>
      <c r="AB20" s="51">
        <v>0.1</v>
      </c>
      <c r="AC20" s="12"/>
      <c r="AD20" s="12"/>
      <c r="AE20" s="12"/>
      <c r="AF20" s="12"/>
      <c r="AG20" s="12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</row>
    <row r="21" spans="1:51" ht="15" customHeight="1" x14ac:dyDescent="0.3">
      <c r="A21" s="48" t="s">
        <v>48</v>
      </c>
      <c r="B21" s="55" t="s">
        <v>70</v>
      </c>
      <c r="C21" s="50">
        <v>0</v>
      </c>
      <c r="D21" s="50">
        <v>0</v>
      </c>
      <c r="E21" s="50">
        <v>0</v>
      </c>
      <c r="F21" s="50">
        <v>0</v>
      </c>
      <c r="G21" s="50">
        <v>0.2</v>
      </c>
      <c r="H21" s="50">
        <v>0</v>
      </c>
      <c r="I21" s="50">
        <v>0.1</v>
      </c>
      <c r="J21" s="50">
        <v>0.1</v>
      </c>
      <c r="K21" s="50">
        <v>0.1</v>
      </c>
      <c r="L21" s="50">
        <v>0.2</v>
      </c>
      <c r="M21" s="50">
        <v>0.2</v>
      </c>
      <c r="N21" s="50">
        <v>0.2</v>
      </c>
      <c r="O21" s="50">
        <v>0</v>
      </c>
      <c r="P21" s="50">
        <v>0.2</v>
      </c>
      <c r="Q21" s="50">
        <v>0</v>
      </c>
      <c r="R21" s="50">
        <v>0.2</v>
      </c>
      <c r="S21" s="50">
        <v>0</v>
      </c>
      <c r="T21" s="50">
        <v>0</v>
      </c>
      <c r="U21" s="50">
        <v>0</v>
      </c>
      <c r="V21" s="50">
        <v>0</v>
      </c>
      <c r="W21" s="50">
        <v>0</v>
      </c>
      <c r="X21" s="50">
        <v>0</v>
      </c>
      <c r="Y21" s="50">
        <v>0</v>
      </c>
      <c r="Z21" s="50">
        <v>0</v>
      </c>
      <c r="AA21" s="50">
        <v>0</v>
      </c>
      <c r="AB21" s="50">
        <v>0.1</v>
      </c>
      <c r="AC21" s="9"/>
      <c r="AD21" s="9"/>
      <c r="AE21" s="9"/>
      <c r="AF21" s="9"/>
      <c r="AG21" s="9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</row>
    <row r="22" spans="1:51" ht="15" customHeight="1" x14ac:dyDescent="0.3">
      <c r="A22" s="48" t="s">
        <v>48</v>
      </c>
      <c r="B22" s="49" t="s">
        <v>71</v>
      </c>
      <c r="C22" s="50">
        <v>0</v>
      </c>
      <c r="D22" s="50">
        <v>0.2</v>
      </c>
      <c r="E22" s="50">
        <v>0</v>
      </c>
      <c r="F22" s="50">
        <v>0</v>
      </c>
      <c r="G22" s="50">
        <v>0.2</v>
      </c>
      <c r="H22" s="50">
        <v>0.2</v>
      </c>
      <c r="I22" s="50">
        <v>0.1</v>
      </c>
      <c r="J22" s="50">
        <v>0.1</v>
      </c>
      <c r="K22" s="50">
        <v>0.1</v>
      </c>
      <c r="L22" s="50">
        <v>0.1</v>
      </c>
      <c r="M22" s="50">
        <v>0.2</v>
      </c>
      <c r="N22" s="50">
        <v>0.2</v>
      </c>
      <c r="O22" s="50">
        <v>0.2</v>
      </c>
      <c r="P22" s="50">
        <v>0.2</v>
      </c>
      <c r="Q22" s="50">
        <v>0</v>
      </c>
      <c r="R22" s="50">
        <v>0.2</v>
      </c>
      <c r="S22" s="50">
        <v>0</v>
      </c>
      <c r="T22" s="50">
        <v>0</v>
      </c>
      <c r="U22" s="50">
        <v>0</v>
      </c>
      <c r="V22" s="50">
        <v>0</v>
      </c>
      <c r="W22" s="50">
        <v>0</v>
      </c>
      <c r="X22" s="50">
        <v>0</v>
      </c>
      <c r="Y22" s="50">
        <v>0</v>
      </c>
      <c r="Z22" s="50">
        <v>0</v>
      </c>
      <c r="AA22" s="50">
        <v>0</v>
      </c>
      <c r="AB22" s="50">
        <v>0</v>
      </c>
      <c r="AC22" s="8"/>
      <c r="AD22" s="8"/>
      <c r="AE22" s="8"/>
      <c r="AF22" s="8"/>
      <c r="AG22" s="8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</row>
    <row r="23" spans="1:51" ht="15" customHeight="1" x14ac:dyDescent="0.3">
      <c r="A23" s="48" t="s">
        <v>48</v>
      </c>
      <c r="B23" s="55" t="s">
        <v>72</v>
      </c>
      <c r="C23" s="50">
        <v>0.1</v>
      </c>
      <c r="D23" s="50">
        <v>0.2</v>
      </c>
      <c r="E23" s="50">
        <v>0.1</v>
      </c>
      <c r="F23" s="50">
        <v>0.1</v>
      </c>
      <c r="G23" s="50">
        <v>0</v>
      </c>
      <c r="H23" s="50">
        <v>0.2</v>
      </c>
      <c r="I23" s="50">
        <v>0.2</v>
      </c>
      <c r="J23" s="50">
        <v>0.1</v>
      </c>
      <c r="K23" s="50">
        <v>0.2</v>
      </c>
      <c r="L23" s="50">
        <v>0.1</v>
      </c>
      <c r="M23" s="50">
        <v>0.2</v>
      </c>
      <c r="N23" s="50">
        <v>0.2</v>
      </c>
      <c r="O23" s="50">
        <v>0.2</v>
      </c>
      <c r="P23" s="50">
        <v>0.2</v>
      </c>
      <c r="Q23" s="50">
        <v>0.2</v>
      </c>
      <c r="R23" s="50">
        <v>0.2</v>
      </c>
      <c r="S23" s="50">
        <v>0.2</v>
      </c>
      <c r="T23" s="50">
        <v>0.2</v>
      </c>
      <c r="U23" s="50">
        <v>0.2</v>
      </c>
      <c r="V23" s="50">
        <v>0.2</v>
      </c>
      <c r="W23" s="50">
        <v>0.2</v>
      </c>
      <c r="X23" s="50">
        <v>0.2</v>
      </c>
      <c r="Y23" s="50">
        <v>0.2</v>
      </c>
      <c r="Z23" s="50">
        <v>0.2</v>
      </c>
      <c r="AA23" s="50">
        <v>0.2</v>
      </c>
      <c r="AB23" s="50">
        <v>0.2</v>
      </c>
      <c r="AC23" s="12"/>
      <c r="AD23" s="12"/>
      <c r="AE23" s="12"/>
      <c r="AF23" s="12"/>
      <c r="AG23" s="12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</row>
    <row r="24" spans="1:51" ht="15" customHeight="1" x14ac:dyDescent="0.3">
      <c r="A24" s="48" t="s">
        <v>48</v>
      </c>
      <c r="B24" s="49" t="s">
        <v>73</v>
      </c>
      <c r="C24" s="50">
        <v>0.1</v>
      </c>
      <c r="D24" s="50">
        <v>0.2</v>
      </c>
      <c r="E24" s="50">
        <v>0.1</v>
      </c>
      <c r="F24" s="50">
        <v>0.1</v>
      </c>
      <c r="G24" s="50">
        <v>0</v>
      </c>
      <c r="H24" s="50">
        <v>0.2</v>
      </c>
      <c r="I24" s="50">
        <v>0.2</v>
      </c>
      <c r="J24" s="50">
        <v>0.1</v>
      </c>
      <c r="K24" s="50">
        <v>0.2</v>
      </c>
      <c r="L24" s="50">
        <v>0.1</v>
      </c>
      <c r="M24" s="50">
        <v>0.2</v>
      </c>
      <c r="N24" s="50">
        <v>0.2</v>
      </c>
      <c r="O24" s="50">
        <v>0.2</v>
      </c>
      <c r="P24" s="50">
        <v>0.2</v>
      </c>
      <c r="Q24" s="50">
        <v>0.2</v>
      </c>
      <c r="R24" s="50">
        <v>0.2</v>
      </c>
      <c r="S24" s="50">
        <v>0.2</v>
      </c>
      <c r="T24" s="50">
        <v>0.2</v>
      </c>
      <c r="U24" s="50">
        <v>0.2</v>
      </c>
      <c r="V24" s="50">
        <v>0.2</v>
      </c>
      <c r="W24" s="50">
        <v>0.2</v>
      </c>
      <c r="X24" s="50">
        <v>0.2</v>
      </c>
      <c r="Y24" s="50">
        <v>0.2</v>
      </c>
      <c r="Z24" s="50">
        <v>0.2</v>
      </c>
      <c r="AA24" s="50">
        <v>0.2</v>
      </c>
      <c r="AB24" s="50">
        <v>0.2</v>
      </c>
      <c r="AC24" s="8"/>
      <c r="AD24" s="8"/>
      <c r="AE24" s="8"/>
      <c r="AF24" s="8"/>
      <c r="AG24" s="8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</row>
    <row r="25" spans="1:51" ht="15" customHeight="1" x14ac:dyDescent="0.3">
      <c r="A25" s="48" t="s">
        <v>48</v>
      </c>
      <c r="B25" s="55" t="s">
        <v>74</v>
      </c>
      <c r="C25" s="50">
        <v>0</v>
      </c>
      <c r="D25" s="50">
        <v>0.2</v>
      </c>
      <c r="E25" s="50">
        <v>0</v>
      </c>
      <c r="F25" s="50">
        <v>0</v>
      </c>
      <c r="G25" s="50">
        <v>0</v>
      </c>
      <c r="H25" s="50">
        <v>0</v>
      </c>
      <c r="I25" s="50">
        <v>0.2</v>
      </c>
      <c r="J25" s="50">
        <v>0.1</v>
      </c>
      <c r="K25" s="50">
        <v>0.2</v>
      </c>
      <c r="L25" s="50">
        <v>0.1</v>
      </c>
      <c r="M25" s="50">
        <v>0.2</v>
      </c>
      <c r="N25" s="50">
        <v>0.2</v>
      </c>
      <c r="O25" s="50">
        <v>0</v>
      </c>
      <c r="P25" s="50">
        <v>0.2</v>
      </c>
      <c r="Q25" s="50">
        <v>0</v>
      </c>
      <c r="R25" s="50">
        <v>0.2</v>
      </c>
      <c r="S25" s="50">
        <v>0.2</v>
      </c>
      <c r="T25" s="50">
        <v>0.2</v>
      </c>
      <c r="U25" s="50">
        <v>0.2</v>
      </c>
      <c r="V25" s="50">
        <v>0.2</v>
      </c>
      <c r="W25" s="50">
        <v>0.2</v>
      </c>
      <c r="X25" s="50">
        <v>0.2</v>
      </c>
      <c r="Y25" s="50">
        <v>0.2</v>
      </c>
      <c r="Z25" s="50">
        <v>0.2</v>
      </c>
      <c r="AA25" s="50">
        <v>0.2</v>
      </c>
      <c r="AB25" s="50">
        <v>0.2</v>
      </c>
      <c r="AC25" s="12"/>
      <c r="AD25" s="12"/>
      <c r="AE25" s="12"/>
      <c r="AF25" s="12"/>
      <c r="AG25" s="12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</row>
    <row r="26" spans="1:51" ht="15" customHeight="1" x14ac:dyDescent="0.3">
      <c r="A26" s="48" t="s">
        <v>48</v>
      </c>
      <c r="B26" s="49" t="s">
        <v>75</v>
      </c>
      <c r="C26" s="50">
        <v>0</v>
      </c>
      <c r="D26" s="50">
        <v>0.2</v>
      </c>
      <c r="E26" s="50">
        <v>0.1</v>
      </c>
      <c r="F26" s="50">
        <v>0.1</v>
      </c>
      <c r="G26" s="50">
        <v>0.2</v>
      </c>
      <c r="H26" s="50">
        <v>0.2</v>
      </c>
      <c r="I26" s="50">
        <v>0</v>
      </c>
      <c r="J26" s="50">
        <v>0</v>
      </c>
      <c r="K26" s="50">
        <v>0.1</v>
      </c>
      <c r="L26" s="50">
        <v>0</v>
      </c>
      <c r="M26" s="50">
        <v>0.2</v>
      </c>
      <c r="N26" s="50">
        <v>0.2</v>
      </c>
      <c r="O26" s="50">
        <v>0.2</v>
      </c>
      <c r="P26" s="50">
        <v>0.2</v>
      </c>
      <c r="Q26" s="50">
        <v>0</v>
      </c>
      <c r="R26" s="50">
        <v>0.2</v>
      </c>
      <c r="S26" s="50">
        <v>0</v>
      </c>
      <c r="T26" s="50">
        <v>0</v>
      </c>
      <c r="U26" s="50">
        <v>0</v>
      </c>
      <c r="V26" s="50">
        <v>0</v>
      </c>
      <c r="W26" s="50">
        <v>0</v>
      </c>
      <c r="X26" s="50">
        <v>0</v>
      </c>
      <c r="Y26" s="50">
        <v>0</v>
      </c>
      <c r="Z26" s="50">
        <v>0</v>
      </c>
      <c r="AA26" s="50">
        <v>0</v>
      </c>
      <c r="AB26" s="50">
        <v>0</v>
      </c>
      <c r="AC26" s="8"/>
      <c r="AD26" s="8"/>
      <c r="AE26" s="8"/>
      <c r="AF26" s="8"/>
      <c r="AG26" s="8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</row>
    <row r="27" spans="1:51" ht="15" customHeight="1" x14ac:dyDescent="0.3">
      <c r="A27" s="48" t="s">
        <v>76</v>
      </c>
      <c r="B27" s="49" t="s">
        <v>77</v>
      </c>
      <c r="C27" s="48"/>
      <c r="D27" s="50">
        <v>0.2</v>
      </c>
      <c r="E27" s="48"/>
      <c r="F27" s="48"/>
      <c r="G27" s="50">
        <v>0</v>
      </c>
      <c r="H27" s="50">
        <v>0.1</v>
      </c>
      <c r="I27" s="48"/>
      <c r="J27" s="48"/>
      <c r="K27" s="48"/>
      <c r="L27" s="48"/>
      <c r="M27" s="50">
        <v>0.2</v>
      </c>
      <c r="N27" s="50">
        <v>0.2</v>
      </c>
      <c r="O27" s="50">
        <v>0.2</v>
      </c>
      <c r="P27" s="48"/>
      <c r="Q27" s="48"/>
      <c r="R27" s="48"/>
      <c r="S27" s="50">
        <v>0</v>
      </c>
      <c r="T27" s="48"/>
      <c r="U27" s="48"/>
      <c r="V27" s="48"/>
      <c r="W27" s="48"/>
      <c r="X27" s="50">
        <v>0</v>
      </c>
      <c r="Y27" s="48"/>
      <c r="Z27" s="48"/>
      <c r="AA27" s="48"/>
      <c r="AB27" s="48"/>
      <c r="AC27" s="8"/>
      <c r="AD27" s="8"/>
      <c r="AE27" s="8"/>
      <c r="AF27" s="8"/>
      <c r="AG27" s="8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</row>
    <row r="28" spans="1:51" ht="15" customHeight="1" x14ac:dyDescent="0.3">
      <c r="A28" s="48" t="s">
        <v>50</v>
      </c>
      <c r="B28" s="49" t="s">
        <v>78</v>
      </c>
      <c r="C28" s="50">
        <v>0</v>
      </c>
      <c r="D28" s="50">
        <v>0</v>
      </c>
      <c r="E28" s="50">
        <v>0.2</v>
      </c>
      <c r="F28" s="50">
        <v>0.1</v>
      </c>
      <c r="G28" s="50">
        <v>0.1</v>
      </c>
      <c r="H28" s="50">
        <v>0.2</v>
      </c>
      <c r="I28" s="50">
        <v>0</v>
      </c>
      <c r="J28" s="48"/>
      <c r="K28" s="50">
        <v>0</v>
      </c>
      <c r="L28" s="48"/>
      <c r="M28" s="50">
        <v>0.2</v>
      </c>
      <c r="N28" s="50">
        <v>0</v>
      </c>
      <c r="O28" s="50">
        <v>0.2</v>
      </c>
      <c r="P28" s="50">
        <v>0</v>
      </c>
      <c r="Q28" s="50">
        <v>0.1</v>
      </c>
      <c r="R28" s="50">
        <v>0</v>
      </c>
      <c r="S28" s="50">
        <v>0</v>
      </c>
      <c r="T28" s="50">
        <v>0.1</v>
      </c>
      <c r="U28" s="50">
        <v>0</v>
      </c>
      <c r="V28" s="50">
        <v>0</v>
      </c>
      <c r="W28" s="50">
        <v>0</v>
      </c>
      <c r="X28" s="48"/>
      <c r="Y28" s="48"/>
      <c r="Z28" s="48"/>
      <c r="AA28" s="48"/>
      <c r="AB28" s="48"/>
      <c r="AC28" s="9"/>
      <c r="AD28" s="9"/>
      <c r="AE28" s="9"/>
      <c r="AF28" s="9"/>
      <c r="AG28" s="9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</row>
    <row r="29" spans="1:51" ht="15" customHeight="1" x14ac:dyDescent="0.3">
      <c r="A29" s="48" t="s">
        <v>50</v>
      </c>
      <c r="B29" s="54" t="s">
        <v>79</v>
      </c>
      <c r="C29" s="50">
        <v>0</v>
      </c>
      <c r="D29" s="50">
        <v>0.2</v>
      </c>
      <c r="E29" s="50">
        <v>0.2</v>
      </c>
      <c r="F29" s="50">
        <v>0.1</v>
      </c>
      <c r="G29" s="50">
        <v>0.1</v>
      </c>
      <c r="H29" s="50">
        <v>0.2</v>
      </c>
      <c r="I29" s="50">
        <v>0</v>
      </c>
      <c r="J29" s="48"/>
      <c r="K29" s="50">
        <v>0</v>
      </c>
      <c r="L29" s="48"/>
      <c r="M29" s="50">
        <v>0.2</v>
      </c>
      <c r="N29" s="50">
        <v>0.1</v>
      </c>
      <c r="O29" s="50">
        <v>0.2</v>
      </c>
      <c r="P29" s="50">
        <v>0.1</v>
      </c>
      <c r="Q29" s="50">
        <v>0.2</v>
      </c>
      <c r="R29" s="50">
        <v>0</v>
      </c>
      <c r="S29" s="50">
        <v>0</v>
      </c>
      <c r="T29" s="50">
        <v>0.2</v>
      </c>
      <c r="U29" s="50">
        <v>0</v>
      </c>
      <c r="V29" s="50">
        <v>0</v>
      </c>
      <c r="W29" s="50">
        <v>0</v>
      </c>
      <c r="X29" s="48"/>
      <c r="Y29" s="48"/>
      <c r="Z29" s="48"/>
      <c r="AA29" s="48"/>
      <c r="AB29" s="48"/>
      <c r="AC29" s="11"/>
      <c r="AD29" s="11"/>
      <c r="AE29" s="11"/>
      <c r="AF29" s="11"/>
      <c r="AG29" s="11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</row>
    <row r="30" spans="1:51" ht="15" customHeight="1" x14ac:dyDescent="0.3">
      <c r="A30" s="48" t="s">
        <v>50</v>
      </c>
      <c r="B30" s="49" t="s">
        <v>80</v>
      </c>
      <c r="C30" s="50">
        <v>0</v>
      </c>
      <c r="D30" s="50">
        <v>0.2</v>
      </c>
      <c r="E30" s="50">
        <v>0.2</v>
      </c>
      <c r="F30" s="50">
        <v>0.1</v>
      </c>
      <c r="G30" s="50">
        <v>0.1</v>
      </c>
      <c r="H30" s="50">
        <v>0.2</v>
      </c>
      <c r="I30" s="50">
        <v>0</v>
      </c>
      <c r="J30" s="48"/>
      <c r="K30" s="50">
        <v>0</v>
      </c>
      <c r="L30" s="48"/>
      <c r="M30" s="50">
        <v>0.2</v>
      </c>
      <c r="N30" s="50">
        <v>0.1</v>
      </c>
      <c r="O30" s="50">
        <v>0.2</v>
      </c>
      <c r="P30" s="50">
        <v>0.1</v>
      </c>
      <c r="Q30" s="50">
        <v>0.2</v>
      </c>
      <c r="R30" s="50">
        <v>0</v>
      </c>
      <c r="S30" s="50">
        <v>0</v>
      </c>
      <c r="T30" s="50">
        <v>0.2</v>
      </c>
      <c r="U30" s="50">
        <v>0</v>
      </c>
      <c r="V30" s="50">
        <v>0</v>
      </c>
      <c r="W30" s="50">
        <v>0</v>
      </c>
      <c r="X30" s="48"/>
      <c r="Y30" s="48"/>
      <c r="Z30" s="48"/>
      <c r="AA30" s="48"/>
      <c r="AB30" s="48"/>
      <c r="AC30" s="10"/>
      <c r="AD30" s="10"/>
      <c r="AE30" s="10"/>
      <c r="AF30" s="10"/>
      <c r="AG30" s="10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</row>
    <row r="31" spans="1:51" ht="15" x14ac:dyDescent="0.3">
      <c r="A31" s="48" t="s">
        <v>50</v>
      </c>
      <c r="B31" s="54" t="s">
        <v>81</v>
      </c>
      <c r="C31" s="50">
        <v>0</v>
      </c>
      <c r="D31" s="50">
        <v>0.2</v>
      </c>
      <c r="E31" s="50">
        <v>0.2</v>
      </c>
      <c r="F31" s="50">
        <v>0</v>
      </c>
      <c r="G31" s="50">
        <v>0.1</v>
      </c>
      <c r="H31" s="50">
        <v>0.2</v>
      </c>
      <c r="I31" s="50">
        <v>0</v>
      </c>
      <c r="J31" s="48"/>
      <c r="K31" s="50">
        <v>0</v>
      </c>
      <c r="L31" s="48"/>
      <c r="M31" s="50">
        <v>0.2</v>
      </c>
      <c r="N31" s="50">
        <v>0</v>
      </c>
      <c r="O31" s="50">
        <v>0.2</v>
      </c>
      <c r="P31" s="50">
        <v>0</v>
      </c>
      <c r="Q31" s="50">
        <v>0</v>
      </c>
      <c r="R31" s="50">
        <v>0</v>
      </c>
      <c r="S31" s="50">
        <v>0</v>
      </c>
      <c r="T31" s="50">
        <v>0.1</v>
      </c>
      <c r="U31" s="50">
        <v>0</v>
      </c>
      <c r="V31" s="50">
        <v>0</v>
      </c>
      <c r="W31" s="50">
        <v>0</v>
      </c>
      <c r="X31" s="48"/>
      <c r="Y31" s="48"/>
      <c r="Z31" s="48"/>
      <c r="AA31" s="48"/>
      <c r="AB31" s="48"/>
      <c r="AC31" s="8"/>
      <c r="AD31" s="8"/>
      <c r="AE31" s="8"/>
      <c r="AF31" s="8"/>
      <c r="AG31" s="8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</row>
    <row r="32" spans="1:51" ht="15" x14ac:dyDescent="0.3">
      <c r="A32" s="48" t="s">
        <v>50</v>
      </c>
      <c r="B32" s="57" t="s">
        <v>82</v>
      </c>
      <c r="C32" s="50">
        <v>0</v>
      </c>
      <c r="D32" s="50">
        <v>0</v>
      </c>
      <c r="E32" s="50">
        <v>0.2</v>
      </c>
      <c r="F32" s="50">
        <v>0</v>
      </c>
      <c r="G32" s="50">
        <v>0</v>
      </c>
      <c r="H32" s="50">
        <v>0.2</v>
      </c>
      <c r="I32" s="50">
        <v>0</v>
      </c>
      <c r="J32" s="48"/>
      <c r="K32" s="50">
        <v>0</v>
      </c>
      <c r="L32" s="48"/>
      <c r="M32" s="50">
        <v>0.2</v>
      </c>
      <c r="N32" s="50">
        <v>0</v>
      </c>
      <c r="O32" s="50">
        <v>0.2</v>
      </c>
      <c r="P32" s="50">
        <v>0</v>
      </c>
      <c r="Q32" s="50">
        <v>0.1</v>
      </c>
      <c r="R32" s="50">
        <v>0</v>
      </c>
      <c r="S32" s="50">
        <v>0</v>
      </c>
      <c r="T32" s="50">
        <v>0.2</v>
      </c>
      <c r="U32" s="50">
        <v>0</v>
      </c>
      <c r="V32" s="50">
        <v>0</v>
      </c>
      <c r="W32" s="50">
        <v>0</v>
      </c>
      <c r="X32" s="48"/>
      <c r="Y32" s="48"/>
      <c r="Z32" s="48"/>
      <c r="AA32" s="48"/>
      <c r="AB32" s="48"/>
      <c r="AC32" s="8"/>
      <c r="AD32" s="8"/>
      <c r="AE32" s="8"/>
      <c r="AF32" s="8"/>
      <c r="AG32" s="8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</row>
    <row r="33" spans="1:51" ht="15" customHeight="1" x14ac:dyDescent="0.3">
      <c r="A33" s="48" t="s">
        <v>50</v>
      </c>
      <c r="B33" s="54" t="s">
        <v>83</v>
      </c>
      <c r="C33" s="50">
        <v>0</v>
      </c>
      <c r="D33" s="50">
        <v>0</v>
      </c>
      <c r="E33" s="50">
        <v>0.2</v>
      </c>
      <c r="F33" s="50">
        <v>0</v>
      </c>
      <c r="G33" s="50">
        <v>0.1</v>
      </c>
      <c r="H33" s="50">
        <v>0.2</v>
      </c>
      <c r="I33" s="50">
        <v>0</v>
      </c>
      <c r="J33" s="48"/>
      <c r="K33" s="50">
        <v>0</v>
      </c>
      <c r="L33" s="48"/>
      <c r="M33" s="50">
        <v>0.2</v>
      </c>
      <c r="N33" s="50">
        <v>0</v>
      </c>
      <c r="O33" s="50">
        <v>0.2</v>
      </c>
      <c r="P33" s="50">
        <v>0</v>
      </c>
      <c r="Q33" s="50">
        <v>0</v>
      </c>
      <c r="R33" s="50">
        <v>0</v>
      </c>
      <c r="S33" s="50">
        <v>0</v>
      </c>
      <c r="T33" s="50">
        <v>0.2</v>
      </c>
      <c r="U33" s="50">
        <v>0</v>
      </c>
      <c r="V33" s="50">
        <v>0</v>
      </c>
      <c r="W33" s="50">
        <v>0</v>
      </c>
      <c r="X33" s="48"/>
      <c r="Y33" s="48"/>
      <c r="Z33" s="48"/>
      <c r="AA33" s="48"/>
      <c r="AB33" s="48"/>
      <c r="AC33" s="9"/>
      <c r="AD33" s="9"/>
      <c r="AE33" s="9"/>
      <c r="AF33" s="9"/>
      <c r="AG33" s="9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</row>
    <row r="34" spans="1:51" ht="15" x14ac:dyDescent="0.3">
      <c r="A34" s="48" t="s">
        <v>50</v>
      </c>
      <c r="B34" s="49" t="s">
        <v>84</v>
      </c>
      <c r="C34" s="50">
        <v>0</v>
      </c>
      <c r="D34" s="50">
        <v>0</v>
      </c>
      <c r="E34" s="50">
        <v>0.2</v>
      </c>
      <c r="F34" s="50">
        <v>0</v>
      </c>
      <c r="G34" s="50">
        <v>0.1</v>
      </c>
      <c r="H34" s="50">
        <v>0.2</v>
      </c>
      <c r="I34" s="50">
        <v>0</v>
      </c>
      <c r="J34" s="48"/>
      <c r="K34" s="50">
        <v>0</v>
      </c>
      <c r="L34" s="48"/>
      <c r="M34" s="50">
        <v>0.2</v>
      </c>
      <c r="N34" s="50">
        <v>0</v>
      </c>
      <c r="O34" s="50">
        <v>0.2</v>
      </c>
      <c r="P34" s="50">
        <v>0</v>
      </c>
      <c r="Q34" s="50">
        <v>0.2</v>
      </c>
      <c r="R34" s="50">
        <v>0</v>
      </c>
      <c r="S34" s="50">
        <v>0</v>
      </c>
      <c r="T34" s="50">
        <v>0.2</v>
      </c>
      <c r="U34" s="50">
        <v>0</v>
      </c>
      <c r="V34" s="50">
        <v>0</v>
      </c>
      <c r="W34" s="50">
        <v>0</v>
      </c>
      <c r="X34" s="48"/>
      <c r="Y34" s="48"/>
      <c r="Z34" s="48"/>
      <c r="AA34" s="48"/>
      <c r="AB34" s="48"/>
      <c r="AC34" s="8"/>
      <c r="AD34" s="8"/>
      <c r="AE34" s="8"/>
      <c r="AF34" s="8"/>
      <c r="AG34" s="8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</row>
    <row r="35" spans="1:51" ht="15" x14ac:dyDescent="0.3">
      <c r="A35" s="48" t="s">
        <v>50</v>
      </c>
      <c r="B35" s="57" t="s">
        <v>85</v>
      </c>
      <c r="C35" s="50">
        <v>0</v>
      </c>
      <c r="D35" s="50">
        <v>0</v>
      </c>
      <c r="E35" s="50">
        <v>0.2</v>
      </c>
      <c r="F35" s="50">
        <v>0</v>
      </c>
      <c r="G35" s="50">
        <v>0</v>
      </c>
      <c r="H35" s="50">
        <v>0.2</v>
      </c>
      <c r="I35" s="50">
        <v>0</v>
      </c>
      <c r="J35" s="48"/>
      <c r="K35" s="50">
        <v>0</v>
      </c>
      <c r="L35" s="48"/>
      <c r="M35" s="50">
        <v>0.2</v>
      </c>
      <c r="N35" s="50">
        <v>0</v>
      </c>
      <c r="O35" s="50">
        <v>0.2</v>
      </c>
      <c r="P35" s="50">
        <v>0</v>
      </c>
      <c r="Q35" s="50">
        <v>0.1</v>
      </c>
      <c r="R35" s="50">
        <v>0</v>
      </c>
      <c r="S35" s="50">
        <v>0</v>
      </c>
      <c r="T35" s="50">
        <v>0.2</v>
      </c>
      <c r="U35" s="50">
        <v>0</v>
      </c>
      <c r="V35" s="50">
        <v>0</v>
      </c>
      <c r="W35" s="50">
        <v>0</v>
      </c>
      <c r="X35" s="48"/>
      <c r="Y35" s="48"/>
      <c r="Z35" s="48"/>
      <c r="AA35" s="48"/>
      <c r="AB35" s="48"/>
      <c r="AC35" s="8"/>
      <c r="AD35" s="8"/>
      <c r="AE35" s="8"/>
      <c r="AF35" s="8"/>
      <c r="AG35" s="8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</row>
    <row r="36" spans="1:51" ht="15" x14ac:dyDescent="0.3">
      <c r="A36" s="48" t="s">
        <v>50</v>
      </c>
      <c r="B36" s="49" t="s">
        <v>86</v>
      </c>
      <c r="C36" s="50">
        <v>0</v>
      </c>
      <c r="D36" s="50">
        <v>0.1</v>
      </c>
      <c r="E36" s="50">
        <v>0.2</v>
      </c>
      <c r="F36" s="50">
        <v>0</v>
      </c>
      <c r="G36" s="50">
        <v>0.1</v>
      </c>
      <c r="H36" s="50">
        <v>0.2</v>
      </c>
      <c r="I36" s="50">
        <v>0</v>
      </c>
      <c r="J36" s="48"/>
      <c r="K36" s="50">
        <v>0</v>
      </c>
      <c r="L36" s="48"/>
      <c r="M36" s="50">
        <v>0.2</v>
      </c>
      <c r="N36" s="50">
        <v>0</v>
      </c>
      <c r="O36" s="50">
        <v>0.2</v>
      </c>
      <c r="P36" s="50">
        <v>0</v>
      </c>
      <c r="Q36" s="50">
        <v>0.1</v>
      </c>
      <c r="R36" s="50">
        <v>0</v>
      </c>
      <c r="S36" s="50">
        <v>0</v>
      </c>
      <c r="T36" s="50">
        <v>0.1</v>
      </c>
      <c r="U36" s="50">
        <v>0</v>
      </c>
      <c r="V36" s="50">
        <v>0</v>
      </c>
      <c r="W36" s="50">
        <v>0</v>
      </c>
      <c r="X36" s="48"/>
      <c r="Y36" s="48"/>
      <c r="Z36" s="48"/>
      <c r="AA36" s="48"/>
      <c r="AB36" s="48"/>
      <c r="AC36" s="8"/>
      <c r="AD36" s="8"/>
      <c r="AE36" s="8"/>
      <c r="AF36" s="8"/>
      <c r="AG36" s="8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</row>
    <row r="37" spans="1:51" ht="30" x14ac:dyDescent="0.3">
      <c r="A37" s="48" t="s">
        <v>50</v>
      </c>
      <c r="B37" s="54" t="s">
        <v>87</v>
      </c>
      <c r="C37" s="50">
        <v>0</v>
      </c>
      <c r="D37" s="50">
        <v>0</v>
      </c>
      <c r="E37" s="50">
        <v>0.1</v>
      </c>
      <c r="F37" s="50">
        <v>0</v>
      </c>
      <c r="G37" s="50">
        <v>0</v>
      </c>
      <c r="H37" s="50">
        <v>0.2</v>
      </c>
      <c r="I37" s="50">
        <v>0</v>
      </c>
      <c r="J37" s="48"/>
      <c r="K37" s="50">
        <v>0</v>
      </c>
      <c r="L37" s="48"/>
      <c r="M37" s="50">
        <v>0.2</v>
      </c>
      <c r="N37" s="50">
        <v>0</v>
      </c>
      <c r="O37" s="50">
        <v>0.1</v>
      </c>
      <c r="P37" s="50">
        <v>0</v>
      </c>
      <c r="Q37" s="50">
        <v>0</v>
      </c>
      <c r="R37" s="50">
        <v>0</v>
      </c>
      <c r="S37" s="50">
        <v>0</v>
      </c>
      <c r="T37" s="50">
        <v>0.2</v>
      </c>
      <c r="U37" s="50">
        <v>0</v>
      </c>
      <c r="V37" s="50">
        <v>0</v>
      </c>
      <c r="W37" s="50">
        <v>0</v>
      </c>
      <c r="X37" s="48"/>
      <c r="Y37" s="48"/>
      <c r="Z37" s="48"/>
      <c r="AA37" s="48"/>
      <c r="AB37" s="48"/>
      <c r="AC37" s="8"/>
      <c r="AD37" s="8"/>
      <c r="AE37" s="8"/>
      <c r="AF37" s="8"/>
      <c r="AG37" s="8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</row>
    <row r="38" spans="1:51" ht="30" x14ac:dyDescent="0.3">
      <c r="A38" s="48" t="s">
        <v>50</v>
      </c>
      <c r="B38" s="49" t="s">
        <v>88</v>
      </c>
      <c r="C38" s="50">
        <v>0</v>
      </c>
      <c r="D38" s="50">
        <v>0.1</v>
      </c>
      <c r="E38" s="50">
        <v>0.2</v>
      </c>
      <c r="F38" s="50">
        <v>0</v>
      </c>
      <c r="G38" s="50">
        <v>0.1</v>
      </c>
      <c r="H38" s="50">
        <v>0.2</v>
      </c>
      <c r="I38" s="50">
        <v>0</v>
      </c>
      <c r="J38" s="48"/>
      <c r="K38" s="50">
        <v>0</v>
      </c>
      <c r="L38" s="48"/>
      <c r="M38" s="50">
        <v>0.2</v>
      </c>
      <c r="N38" s="50">
        <v>0</v>
      </c>
      <c r="O38" s="50">
        <v>0.2</v>
      </c>
      <c r="P38" s="50">
        <v>0</v>
      </c>
      <c r="Q38" s="50">
        <v>0.2</v>
      </c>
      <c r="R38" s="50">
        <v>0</v>
      </c>
      <c r="S38" s="50">
        <v>0</v>
      </c>
      <c r="T38" s="50">
        <v>0.2</v>
      </c>
      <c r="U38" s="50">
        <v>0</v>
      </c>
      <c r="V38" s="50">
        <v>0</v>
      </c>
      <c r="W38" s="50">
        <v>0</v>
      </c>
      <c r="X38" s="48"/>
      <c r="Y38" s="48"/>
      <c r="Z38" s="48"/>
      <c r="AA38" s="48"/>
      <c r="AB38" s="48"/>
      <c r="AC38" s="8"/>
      <c r="AD38" s="8"/>
      <c r="AE38" s="8"/>
      <c r="AF38" s="8"/>
      <c r="AG38" s="8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</row>
    <row r="39" spans="1:51" ht="15" x14ac:dyDescent="0.3">
      <c r="A39" s="48" t="s">
        <v>50</v>
      </c>
      <c r="B39" s="54" t="s">
        <v>89</v>
      </c>
      <c r="C39" s="50">
        <v>0</v>
      </c>
      <c r="D39" s="50">
        <v>0</v>
      </c>
      <c r="E39" s="50">
        <v>0.2</v>
      </c>
      <c r="F39" s="50">
        <v>0</v>
      </c>
      <c r="G39" s="50">
        <v>0.1</v>
      </c>
      <c r="H39" s="50">
        <v>0.2</v>
      </c>
      <c r="I39" s="50">
        <v>0</v>
      </c>
      <c r="J39" s="48"/>
      <c r="K39" s="50">
        <v>0</v>
      </c>
      <c r="L39" s="48"/>
      <c r="M39" s="50">
        <v>0.2</v>
      </c>
      <c r="N39" s="50">
        <v>0</v>
      </c>
      <c r="O39" s="50">
        <v>0.2</v>
      </c>
      <c r="P39" s="50">
        <v>0</v>
      </c>
      <c r="Q39" s="50">
        <v>0</v>
      </c>
      <c r="R39" s="50">
        <v>0</v>
      </c>
      <c r="S39" s="50">
        <v>0</v>
      </c>
      <c r="T39" s="50">
        <v>0.2</v>
      </c>
      <c r="U39" s="50">
        <v>0</v>
      </c>
      <c r="V39" s="50">
        <v>0</v>
      </c>
      <c r="W39" s="50">
        <v>0</v>
      </c>
      <c r="X39" s="48"/>
      <c r="Y39" s="48"/>
      <c r="Z39" s="48"/>
      <c r="AA39" s="48"/>
      <c r="AB39" s="48"/>
      <c r="AC39" s="9"/>
      <c r="AD39" s="9"/>
      <c r="AE39" s="9"/>
      <c r="AF39" s="9"/>
      <c r="AG39" s="9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</row>
    <row r="40" spans="1:51" ht="30" x14ac:dyDescent="0.3">
      <c r="A40" s="48" t="s">
        <v>50</v>
      </c>
      <c r="B40" s="49" t="s">
        <v>90</v>
      </c>
      <c r="C40" s="50">
        <v>0</v>
      </c>
      <c r="D40" s="50">
        <v>0</v>
      </c>
      <c r="E40" s="50">
        <v>0.2</v>
      </c>
      <c r="F40" s="50">
        <v>0</v>
      </c>
      <c r="G40" s="50">
        <v>0.1</v>
      </c>
      <c r="H40" s="50">
        <v>0.2</v>
      </c>
      <c r="I40" s="50">
        <v>0</v>
      </c>
      <c r="J40" s="48"/>
      <c r="K40" s="50">
        <v>0</v>
      </c>
      <c r="L40" s="48"/>
      <c r="M40" s="50">
        <v>0.2</v>
      </c>
      <c r="N40" s="50">
        <v>0</v>
      </c>
      <c r="O40" s="50">
        <v>0.2</v>
      </c>
      <c r="P40" s="50">
        <v>0</v>
      </c>
      <c r="Q40" s="50">
        <v>0</v>
      </c>
      <c r="R40" s="50">
        <v>0</v>
      </c>
      <c r="S40" s="50">
        <v>0</v>
      </c>
      <c r="T40" s="50">
        <v>0.2</v>
      </c>
      <c r="U40" s="50">
        <v>0</v>
      </c>
      <c r="V40" s="50">
        <v>0</v>
      </c>
      <c r="W40" s="50">
        <v>0</v>
      </c>
      <c r="X40" s="48"/>
      <c r="Y40" s="48"/>
      <c r="Z40" s="48"/>
      <c r="AA40" s="48"/>
      <c r="AB40" s="48"/>
      <c r="AC40" s="12"/>
      <c r="AD40" s="12"/>
      <c r="AE40" s="12"/>
      <c r="AF40" s="12"/>
      <c r="AG40" s="12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</row>
    <row r="41" spans="1:51" ht="30" x14ac:dyDescent="0.3">
      <c r="A41" s="48" t="s">
        <v>50</v>
      </c>
      <c r="B41" s="54" t="s">
        <v>91</v>
      </c>
      <c r="C41" s="50">
        <v>0</v>
      </c>
      <c r="D41" s="50">
        <v>0</v>
      </c>
      <c r="E41" s="50">
        <v>0.2</v>
      </c>
      <c r="F41" s="50">
        <v>0.2</v>
      </c>
      <c r="G41" s="50">
        <v>0.2</v>
      </c>
      <c r="H41" s="50">
        <v>0.2</v>
      </c>
      <c r="I41" s="50">
        <v>0</v>
      </c>
      <c r="J41" s="48"/>
      <c r="K41" s="50">
        <v>0</v>
      </c>
      <c r="L41" s="48"/>
      <c r="M41" s="50">
        <v>0.2</v>
      </c>
      <c r="N41" s="50">
        <v>0</v>
      </c>
      <c r="O41" s="50">
        <v>0.2</v>
      </c>
      <c r="P41" s="50">
        <v>0</v>
      </c>
      <c r="Q41" s="50">
        <v>0</v>
      </c>
      <c r="R41" s="50">
        <v>0</v>
      </c>
      <c r="S41" s="50">
        <v>0</v>
      </c>
      <c r="T41" s="50">
        <v>0.2</v>
      </c>
      <c r="U41" s="50">
        <v>0</v>
      </c>
      <c r="V41" s="50">
        <v>0.1</v>
      </c>
      <c r="W41" s="50">
        <v>0</v>
      </c>
      <c r="X41" s="48"/>
      <c r="Y41" s="48"/>
      <c r="Z41" s="48"/>
      <c r="AA41" s="48"/>
      <c r="AB41" s="48"/>
      <c r="AC41" s="8"/>
      <c r="AD41" s="8"/>
      <c r="AE41" s="8"/>
      <c r="AF41" s="8"/>
      <c r="AG41" s="8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</row>
    <row r="42" spans="1:51" ht="15" x14ac:dyDescent="0.3">
      <c r="A42" s="48" t="s">
        <v>50</v>
      </c>
      <c r="B42" s="49" t="s">
        <v>92</v>
      </c>
      <c r="C42" s="50">
        <v>0</v>
      </c>
      <c r="D42" s="50">
        <v>0</v>
      </c>
      <c r="E42" s="50">
        <v>0.2</v>
      </c>
      <c r="F42" s="50">
        <v>0</v>
      </c>
      <c r="G42" s="50">
        <v>0.1</v>
      </c>
      <c r="H42" s="50">
        <v>0.2</v>
      </c>
      <c r="I42" s="50">
        <v>0</v>
      </c>
      <c r="J42" s="48"/>
      <c r="K42" s="50">
        <v>0</v>
      </c>
      <c r="L42" s="48"/>
      <c r="M42" s="50">
        <v>0.2</v>
      </c>
      <c r="N42" s="50">
        <v>0</v>
      </c>
      <c r="O42" s="50">
        <v>0.2</v>
      </c>
      <c r="P42" s="50">
        <v>0</v>
      </c>
      <c r="Q42" s="50">
        <v>0</v>
      </c>
      <c r="R42" s="50">
        <v>0</v>
      </c>
      <c r="S42" s="50">
        <v>0</v>
      </c>
      <c r="T42" s="50">
        <v>0.2</v>
      </c>
      <c r="U42" s="50">
        <v>0</v>
      </c>
      <c r="V42" s="50">
        <v>0</v>
      </c>
      <c r="W42" s="50">
        <v>0</v>
      </c>
      <c r="X42" s="48"/>
      <c r="Y42" s="48"/>
      <c r="Z42" s="48"/>
      <c r="AA42" s="48"/>
      <c r="AB42" s="48"/>
      <c r="AC42" s="12"/>
      <c r="AD42" s="12"/>
      <c r="AE42" s="12"/>
      <c r="AF42" s="12"/>
      <c r="AG42" s="12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</row>
    <row r="43" spans="1:51" ht="15" x14ac:dyDescent="0.3">
      <c r="A43" s="48" t="s">
        <v>50</v>
      </c>
      <c r="B43" s="54" t="s">
        <v>93</v>
      </c>
      <c r="C43" s="50">
        <v>0</v>
      </c>
      <c r="D43" s="50">
        <v>0</v>
      </c>
      <c r="E43" s="50">
        <v>0.2</v>
      </c>
      <c r="F43" s="50">
        <v>0</v>
      </c>
      <c r="G43" s="50">
        <v>0.1</v>
      </c>
      <c r="H43" s="50">
        <v>0.2</v>
      </c>
      <c r="I43" s="50">
        <v>0</v>
      </c>
      <c r="J43" s="48"/>
      <c r="K43" s="50">
        <v>0</v>
      </c>
      <c r="L43" s="48"/>
      <c r="M43" s="50">
        <v>0.2</v>
      </c>
      <c r="N43" s="50">
        <v>0</v>
      </c>
      <c r="O43" s="50">
        <v>0.2</v>
      </c>
      <c r="P43" s="50">
        <v>0</v>
      </c>
      <c r="Q43" s="50">
        <v>0</v>
      </c>
      <c r="R43" s="50">
        <v>0</v>
      </c>
      <c r="S43" s="50">
        <v>0</v>
      </c>
      <c r="T43" s="50">
        <v>0.2</v>
      </c>
      <c r="U43" s="50">
        <v>0</v>
      </c>
      <c r="V43" s="50">
        <v>0</v>
      </c>
      <c r="W43" s="50">
        <v>0</v>
      </c>
      <c r="X43" s="48"/>
      <c r="Y43" s="48"/>
      <c r="Z43" s="48"/>
      <c r="AA43" s="48"/>
      <c r="AB43" s="48"/>
      <c r="AC43" s="13"/>
      <c r="AD43" s="13"/>
      <c r="AE43" s="13"/>
      <c r="AF43" s="13"/>
      <c r="AG43" s="13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</row>
    <row r="44" spans="1:51" ht="15" x14ac:dyDescent="0.3">
      <c r="A44" s="48" t="s">
        <v>50</v>
      </c>
      <c r="B44" s="49" t="s">
        <v>94</v>
      </c>
      <c r="C44" s="50">
        <v>0</v>
      </c>
      <c r="D44" s="50">
        <v>0</v>
      </c>
      <c r="E44" s="50">
        <v>0.2</v>
      </c>
      <c r="F44" s="50">
        <v>0</v>
      </c>
      <c r="G44" s="50">
        <v>0.1</v>
      </c>
      <c r="H44" s="50">
        <v>0.2</v>
      </c>
      <c r="I44" s="50">
        <v>0</v>
      </c>
      <c r="J44" s="48"/>
      <c r="K44" s="50">
        <v>0</v>
      </c>
      <c r="L44" s="48"/>
      <c r="M44" s="50">
        <v>0.2</v>
      </c>
      <c r="N44" s="50">
        <v>0</v>
      </c>
      <c r="O44" s="50">
        <v>0.2</v>
      </c>
      <c r="P44" s="50">
        <v>0</v>
      </c>
      <c r="Q44" s="50">
        <v>0</v>
      </c>
      <c r="R44" s="50">
        <v>0</v>
      </c>
      <c r="S44" s="50">
        <v>0</v>
      </c>
      <c r="T44" s="50">
        <v>0.2</v>
      </c>
      <c r="U44" s="50">
        <v>0</v>
      </c>
      <c r="V44" s="50">
        <v>0</v>
      </c>
      <c r="W44" s="50">
        <v>0</v>
      </c>
      <c r="X44" s="48"/>
      <c r="Y44" s="48"/>
      <c r="Z44" s="48"/>
      <c r="AA44" s="48"/>
      <c r="AB44" s="48"/>
      <c r="AC44" s="8"/>
      <c r="AD44" s="8"/>
      <c r="AE44" s="8"/>
      <c r="AF44" s="8"/>
      <c r="AG44" s="8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</row>
    <row r="45" spans="1:51" ht="15" x14ac:dyDescent="0.3">
      <c r="A45" s="48" t="s">
        <v>50</v>
      </c>
      <c r="B45" s="54" t="s">
        <v>95</v>
      </c>
      <c r="C45" s="50">
        <v>0</v>
      </c>
      <c r="D45" s="50">
        <v>0.2</v>
      </c>
      <c r="E45" s="50">
        <v>0.2</v>
      </c>
      <c r="F45" s="50">
        <v>0</v>
      </c>
      <c r="G45" s="50">
        <v>0.2</v>
      </c>
      <c r="H45" s="50">
        <v>0.2</v>
      </c>
      <c r="I45" s="50">
        <v>0</v>
      </c>
      <c r="J45" s="48"/>
      <c r="K45" s="50">
        <v>0</v>
      </c>
      <c r="L45" s="48"/>
      <c r="M45" s="50">
        <v>0.2</v>
      </c>
      <c r="N45" s="50">
        <v>0</v>
      </c>
      <c r="O45" s="50">
        <v>0.2</v>
      </c>
      <c r="P45" s="50">
        <v>0</v>
      </c>
      <c r="Q45" s="50">
        <v>0.2</v>
      </c>
      <c r="R45" s="50">
        <v>0</v>
      </c>
      <c r="S45" s="50">
        <v>0</v>
      </c>
      <c r="T45" s="50">
        <v>0.2</v>
      </c>
      <c r="U45" s="50">
        <v>0</v>
      </c>
      <c r="V45" s="50">
        <v>0</v>
      </c>
      <c r="W45" s="50">
        <v>0</v>
      </c>
      <c r="X45" s="48"/>
      <c r="Y45" s="48"/>
      <c r="Z45" s="48"/>
      <c r="AA45" s="48"/>
      <c r="AB45" s="48"/>
      <c r="AC45" s="8"/>
      <c r="AD45" s="8"/>
      <c r="AE45" s="8"/>
      <c r="AF45" s="8"/>
      <c r="AG45" s="8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</row>
    <row r="46" spans="1:51" ht="15" x14ac:dyDescent="0.3">
      <c r="A46" s="48" t="s">
        <v>50</v>
      </c>
      <c r="B46" s="49" t="s">
        <v>96</v>
      </c>
      <c r="C46" s="50">
        <v>0</v>
      </c>
      <c r="D46" s="50">
        <v>0.2</v>
      </c>
      <c r="E46" s="50">
        <v>0.2</v>
      </c>
      <c r="F46" s="50">
        <v>0</v>
      </c>
      <c r="G46" s="50">
        <v>0.2</v>
      </c>
      <c r="H46" s="50">
        <v>0.2</v>
      </c>
      <c r="I46" s="50">
        <v>0</v>
      </c>
      <c r="J46" s="48"/>
      <c r="K46" s="50">
        <v>0</v>
      </c>
      <c r="L46" s="48"/>
      <c r="M46" s="50">
        <v>0.2</v>
      </c>
      <c r="N46" s="50">
        <v>0</v>
      </c>
      <c r="O46" s="50">
        <v>0.2</v>
      </c>
      <c r="P46" s="50">
        <v>0</v>
      </c>
      <c r="Q46" s="50">
        <v>0.2</v>
      </c>
      <c r="R46" s="50">
        <v>0</v>
      </c>
      <c r="S46" s="50">
        <v>0</v>
      </c>
      <c r="T46" s="50">
        <v>0.2</v>
      </c>
      <c r="U46" s="50">
        <v>0</v>
      </c>
      <c r="V46" s="50">
        <v>0</v>
      </c>
      <c r="W46" s="50">
        <v>0</v>
      </c>
      <c r="X46" s="48"/>
      <c r="Y46" s="48"/>
      <c r="Z46" s="48"/>
      <c r="AA46" s="48"/>
      <c r="AB46" s="48"/>
      <c r="AC46" s="9"/>
      <c r="AD46" s="9"/>
      <c r="AE46" s="9"/>
      <c r="AF46" s="9"/>
      <c r="AG46" s="9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</row>
    <row r="47" spans="1:51" ht="15" x14ac:dyDescent="0.3">
      <c r="A47" s="48" t="s">
        <v>50</v>
      </c>
      <c r="B47" s="54" t="s">
        <v>97</v>
      </c>
      <c r="C47" s="50">
        <v>0</v>
      </c>
      <c r="D47" s="50">
        <v>0</v>
      </c>
      <c r="E47" s="50">
        <v>0.2</v>
      </c>
      <c r="F47" s="50">
        <v>0.1</v>
      </c>
      <c r="G47" s="50">
        <v>0.1</v>
      </c>
      <c r="H47" s="50">
        <v>0.2</v>
      </c>
      <c r="I47" s="50">
        <v>0</v>
      </c>
      <c r="J47" s="48"/>
      <c r="K47" s="50">
        <v>0</v>
      </c>
      <c r="L47" s="48"/>
      <c r="M47" s="50">
        <v>0.2</v>
      </c>
      <c r="N47" s="50">
        <v>0.1</v>
      </c>
      <c r="O47" s="50">
        <v>0.2</v>
      </c>
      <c r="P47" s="50">
        <v>0</v>
      </c>
      <c r="Q47" s="50">
        <v>0</v>
      </c>
      <c r="R47" s="50">
        <v>0</v>
      </c>
      <c r="S47" s="50">
        <v>0</v>
      </c>
      <c r="T47" s="50">
        <v>0.2</v>
      </c>
      <c r="U47" s="50">
        <v>0</v>
      </c>
      <c r="V47" s="50">
        <v>0</v>
      </c>
      <c r="W47" s="50">
        <v>0</v>
      </c>
      <c r="X47" s="48"/>
      <c r="Y47" s="48"/>
      <c r="Z47" s="48"/>
      <c r="AA47" s="48"/>
      <c r="AB47" s="48"/>
      <c r="AC47" s="8"/>
      <c r="AD47" s="8"/>
      <c r="AE47" s="8"/>
      <c r="AF47" s="8"/>
      <c r="AG47" s="8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</row>
    <row r="48" spans="1:51" ht="15" x14ac:dyDescent="0.3">
      <c r="A48" s="48" t="s">
        <v>50</v>
      </c>
      <c r="B48" s="49" t="s">
        <v>98</v>
      </c>
      <c r="C48" s="50">
        <v>0</v>
      </c>
      <c r="D48" s="50">
        <v>0</v>
      </c>
      <c r="E48" s="50">
        <v>0.2</v>
      </c>
      <c r="F48" s="50">
        <v>0</v>
      </c>
      <c r="G48" s="50">
        <v>0.1</v>
      </c>
      <c r="H48" s="50">
        <v>0.2</v>
      </c>
      <c r="I48" s="50">
        <v>0</v>
      </c>
      <c r="J48" s="48"/>
      <c r="K48" s="50">
        <v>0</v>
      </c>
      <c r="L48" s="48"/>
      <c r="M48" s="50">
        <v>0.2</v>
      </c>
      <c r="N48" s="50">
        <v>0</v>
      </c>
      <c r="O48" s="50">
        <v>0.2</v>
      </c>
      <c r="P48" s="50">
        <v>0</v>
      </c>
      <c r="Q48" s="50">
        <v>0</v>
      </c>
      <c r="R48" s="50">
        <v>0</v>
      </c>
      <c r="S48" s="50">
        <v>0</v>
      </c>
      <c r="T48" s="50">
        <v>0.2</v>
      </c>
      <c r="U48" s="50">
        <v>0</v>
      </c>
      <c r="V48" s="50">
        <v>0</v>
      </c>
      <c r="W48" s="50">
        <v>0</v>
      </c>
      <c r="X48" s="48"/>
      <c r="Y48" s="48"/>
      <c r="Z48" s="48"/>
      <c r="AA48" s="48"/>
      <c r="AB48" s="48"/>
      <c r="AC48" s="8"/>
      <c r="AD48" s="8"/>
      <c r="AE48" s="8"/>
      <c r="AF48" s="8"/>
      <c r="AG48" s="8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</row>
    <row r="49" spans="1:51" ht="15" x14ac:dyDescent="0.3">
      <c r="A49" s="48" t="s">
        <v>50</v>
      </c>
      <c r="B49" s="54" t="s">
        <v>99</v>
      </c>
      <c r="C49" s="50">
        <v>0</v>
      </c>
      <c r="D49" s="50">
        <v>0</v>
      </c>
      <c r="E49" s="50">
        <v>0.2</v>
      </c>
      <c r="F49" s="50">
        <v>0</v>
      </c>
      <c r="G49" s="50">
        <v>0.1</v>
      </c>
      <c r="H49" s="50">
        <v>0.2</v>
      </c>
      <c r="I49" s="50">
        <v>0</v>
      </c>
      <c r="J49" s="48"/>
      <c r="K49" s="50">
        <v>0</v>
      </c>
      <c r="L49" s="48"/>
      <c r="M49" s="50">
        <v>0.2</v>
      </c>
      <c r="N49" s="50">
        <v>0</v>
      </c>
      <c r="O49" s="50">
        <v>0.2</v>
      </c>
      <c r="P49" s="50">
        <v>0</v>
      </c>
      <c r="Q49" s="50">
        <v>0</v>
      </c>
      <c r="R49" s="50">
        <v>0</v>
      </c>
      <c r="S49" s="50">
        <v>0</v>
      </c>
      <c r="T49" s="50">
        <v>0.1</v>
      </c>
      <c r="U49" s="50">
        <v>0</v>
      </c>
      <c r="V49" s="50">
        <v>0</v>
      </c>
      <c r="W49" s="50">
        <v>0</v>
      </c>
      <c r="X49" s="48"/>
      <c r="Y49" s="48"/>
      <c r="Z49" s="48"/>
      <c r="AA49" s="48"/>
      <c r="AB49" s="48"/>
      <c r="AC49" s="11"/>
      <c r="AD49" s="11"/>
      <c r="AE49" s="11"/>
      <c r="AF49" s="11"/>
      <c r="AG49" s="11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</row>
    <row r="50" spans="1:51" ht="15" x14ac:dyDescent="0.3">
      <c r="A50" s="48" t="s">
        <v>50</v>
      </c>
      <c r="B50" s="49" t="s">
        <v>100</v>
      </c>
      <c r="C50" s="50">
        <v>0</v>
      </c>
      <c r="D50" s="50">
        <v>0.1</v>
      </c>
      <c r="E50" s="50">
        <v>0.2</v>
      </c>
      <c r="F50" s="50">
        <v>0</v>
      </c>
      <c r="G50" s="50">
        <v>0.1</v>
      </c>
      <c r="H50" s="50">
        <v>0.2</v>
      </c>
      <c r="I50" s="50">
        <v>0</v>
      </c>
      <c r="J50" s="48"/>
      <c r="K50" s="50">
        <v>0</v>
      </c>
      <c r="L50" s="48"/>
      <c r="M50" s="50">
        <v>0.2</v>
      </c>
      <c r="N50" s="50">
        <v>0</v>
      </c>
      <c r="O50" s="50">
        <v>0.2</v>
      </c>
      <c r="P50" s="50">
        <v>0</v>
      </c>
      <c r="Q50" s="50">
        <v>0</v>
      </c>
      <c r="R50" s="50">
        <v>0</v>
      </c>
      <c r="S50" s="50">
        <v>0</v>
      </c>
      <c r="T50" s="50">
        <v>0.2</v>
      </c>
      <c r="U50" s="50">
        <v>0</v>
      </c>
      <c r="V50" s="50">
        <v>0</v>
      </c>
      <c r="W50" s="50">
        <v>0</v>
      </c>
      <c r="X50" s="48"/>
      <c r="Y50" s="48"/>
      <c r="Z50" s="48"/>
      <c r="AA50" s="48"/>
      <c r="AB50" s="48"/>
      <c r="AC50" s="8"/>
      <c r="AD50" s="8"/>
      <c r="AE50" s="8"/>
      <c r="AF50" s="8"/>
      <c r="AG50" s="8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</row>
    <row r="51" spans="1:51" ht="15" x14ac:dyDescent="0.3">
      <c r="A51" s="48" t="s">
        <v>52</v>
      </c>
      <c r="B51" s="56" t="s">
        <v>101</v>
      </c>
      <c r="C51" s="51">
        <v>0.2</v>
      </c>
      <c r="D51" s="52">
        <v>0</v>
      </c>
      <c r="E51" s="52">
        <v>0</v>
      </c>
      <c r="F51" s="52">
        <v>0</v>
      </c>
      <c r="G51" s="52">
        <v>0</v>
      </c>
      <c r="H51" s="52">
        <v>0</v>
      </c>
      <c r="I51" s="51">
        <v>0.2</v>
      </c>
      <c r="J51" s="51">
        <v>0.2</v>
      </c>
      <c r="K51" s="51">
        <v>0.2</v>
      </c>
      <c r="L51" s="51">
        <v>0.2</v>
      </c>
      <c r="M51" s="52">
        <v>0</v>
      </c>
      <c r="N51" s="51">
        <v>0.2</v>
      </c>
      <c r="O51" s="52">
        <v>0</v>
      </c>
      <c r="P51" s="51">
        <v>0.2</v>
      </c>
      <c r="Q51" s="52">
        <v>0</v>
      </c>
      <c r="R51" s="51">
        <v>0.2</v>
      </c>
      <c r="S51" s="52">
        <v>0</v>
      </c>
      <c r="T51" s="52">
        <v>0</v>
      </c>
      <c r="U51" s="52">
        <v>0</v>
      </c>
      <c r="V51" s="52">
        <v>0</v>
      </c>
      <c r="W51" s="52">
        <v>0</v>
      </c>
      <c r="X51" s="52">
        <v>0</v>
      </c>
      <c r="Y51" s="52">
        <v>0</v>
      </c>
      <c r="Z51" s="52">
        <v>0</v>
      </c>
      <c r="AA51" s="51">
        <v>0.2</v>
      </c>
      <c r="AB51" s="51">
        <v>0.1</v>
      </c>
      <c r="AC51" s="11"/>
      <c r="AD51" s="11"/>
      <c r="AE51" s="11"/>
      <c r="AF51" s="11"/>
      <c r="AG51" s="11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</row>
    <row r="52" spans="1:51" ht="15" x14ac:dyDescent="0.3">
      <c r="A52" s="48" t="s">
        <v>50</v>
      </c>
      <c r="B52" s="54" t="s">
        <v>102</v>
      </c>
      <c r="C52" s="50">
        <v>0.1</v>
      </c>
      <c r="D52" s="50">
        <v>0.1</v>
      </c>
      <c r="E52" s="50">
        <v>0.2</v>
      </c>
      <c r="F52" s="50">
        <v>0.2</v>
      </c>
      <c r="G52" s="50">
        <v>0.1</v>
      </c>
      <c r="H52" s="50">
        <v>0.2</v>
      </c>
      <c r="I52" s="50">
        <v>0.2</v>
      </c>
      <c r="J52" s="48"/>
      <c r="K52" s="50">
        <v>0.2</v>
      </c>
      <c r="L52" s="48"/>
      <c r="M52" s="50">
        <v>0.2</v>
      </c>
      <c r="N52" s="50">
        <v>0.1</v>
      </c>
      <c r="O52" s="50">
        <v>0.1</v>
      </c>
      <c r="P52" s="50">
        <v>0.1</v>
      </c>
      <c r="Q52" s="50">
        <v>0.1</v>
      </c>
      <c r="R52" s="50">
        <v>0</v>
      </c>
      <c r="S52" s="50">
        <v>0</v>
      </c>
      <c r="T52" s="50">
        <v>0.1</v>
      </c>
      <c r="U52" s="50">
        <v>0</v>
      </c>
      <c r="V52" s="50">
        <v>0</v>
      </c>
      <c r="W52" s="50">
        <v>0</v>
      </c>
      <c r="X52" s="48"/>
      <c r="Y52" s="48"/>
      <c r="Z52" s="48"/>
      <c r="AA52" s="48"/>
      <c r="AB52" s="48"/>
      <c r="AC52" s="8"/>
      <c r="AD52" s="8"/>
      <c r="AE52" s="8"/>
      <c r="AF52" s="8"/>
      <c r="AG52" s="8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</row>
    <row r="53" spans="1:51" ht="15" x14ac:dyDescent="0.3">
      <c r="A53" s="48" t="s">
        <v>76</v>
      </c>
      <c r="B53" s="58" t="s">
        <v>103</v>
      </c>
      <c r="C53" s="48"/>
      <c r="D53" s="50">
        <v>0.2</v>
      </c>
      <c r="E53" s="48"/>
      <c r="F53" s="48"/>
      <c r="G53" s="50">
        <v>0</v>
      </c>
      <c r="H53" s="50">
        <v>0.2</v>
      </c>
      <c r="I53" s="48"/>
      <c r="J53" s="48"/>
      <c r="K53" s="48"/>
      <c r="L53" s="48"/>
      <c r="M53" s="50">
        <v>0.2</v>
      </c>
      <c r="N53" s="50">
        <v>0</v>
      </c>
      <c r="O53" s="50">
        <v>0.2</v>
      </c>
      <c r="P53" s="48"/>
      <c r="Q53" s="48"/>
      <c r="R53" s="48"/>
      <c r="S53" s="50">
        <v>0</v>
      </c>
      <c r="T53" s="48"/>
      <c r="U53" s="48"/>
      <c r="V53" s="48"/>
      <c r="W53" s="48"/>
      <c r="X53" s="50">
        <v>0</v>
      </c>
      <c r="Y53" s="48"/>
      <c r="Z53" s="48"/>
      <c r="AA53" s="48"/>
      <c r="AB53" s="48"/>
      <c r="AC53" s="11"/>
      <c r="AD53" s="11"/>
      <c r="AE53" s="11"/>
      <c r="AF53" s="11"/>
      <c r="AG53" s="11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</row>
    <row r="54" spans="1:51" ht="15" x14ac:dyDescent="0.3">
      <c r="A54" s="48" t="s">
        <v>52</v>
      </c>
      <c r="B54" s="49" t="s">
        <v>104</v>
      </c>
      <c r="C54" s="51">
        <v>0.1</v>
      </c>
      <c r="D54" s="52">
        <v>0</v>
      </c>
      <c r="E54" s="52">
        <v>0</v>
      </c>
      <c r="F54" s="52">
        <v>0</v>
      </c>
      <c r="G54" s="52">
        <v>0</v>
      </c>
      <c r="H54" s="52">
        <v>0</v>
      </c>
      <c r="I54" s="51">
        <v>0.2</v>
      </c>
      <c r="J54" s="51">
        <v>0.2</v>
      </c>
      <c r="K54" s="51">
        <v>0.2</v>
      </c>
      <c r="L54" s="51">
        <v>0.2</v>
      </c>
      <c r="M54" s="52">
        <v>0</v>
      </c>
      <c r="N54" s="52">
        <v>0</v>
      </c>
      <c r="O54" s="52">
        <v>0</v>
      </c>
      <c r="P54" s="51">
        <v>0.1</v>
      </c>
      <c r="Q54" s="52">
        <v>0</v>
      </c>
      <c r="R54" s="51">
        <v>0.2</v>
      </c>
      <c r="S54" s="52">
        <v>0</v>
      </c>
      <c r="T54" s="52">
        <v>0</v>
      </c>
      <c r="U54" s="52">
        <v>0</v>
      </c>
      <c r="V54" s="52">
        <v>0</v>
      </c>
      <c r="W54" s="52">
        <v>0</v>
      </c>
      <c r="X54" s="52">
        <v>0</v>
      </c>
      <c r="Y54" s="51">
        <v>0.1</v>
      </c>
      <c r="Z54" s="51">
        <v>0.1</v>
      </c>
      <c r="AA54" s="51">
        <v>0.1</v>
      </c>
      <c r="AB54" s="51">
        <v>0.1</v>
      </c>
      <c r="AC54" s="8"/>
      <c r="AD54" s="8"/>
      <c r="AE54" s="8"/>
      <c r="AF54" s="8"/>
      <c r="AG54" s="8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</row>
    <row r="55" spans="1:51" ht="15" x14ac:dyDescent="0.3">
      <c r="A55" s="48" t="s">
        <v>52</v>
      </c>
      <c r="B55" s="49" t="s">
        <v>105</v>
      </c>
      <c r="C55" s="51">
        <v>0.1</v>
      </c>
      <c r="D55" s="52">
        <v>0</v>
      </c>
      <c r="E55" s="52">
        <v>0</v>
      </c>
      <c r="F55" s="52">
        <v>0</v>
      </c>
      <c r="G55" s="52">
        <v>0</v>
      </c>
      <c r="H55" s="52">
        <v>0</v>
      </c>
      <c r="I55" s="51">
        <v>0.2</v>
      </c>
      <c r="J55" s="51">
        <v>0.2</v>
      </c>
      <c r="K55" s="51">
        <v>0.2</v>
      </c>
      <c r="L55" s="51">
        <v>0.2</v>
      </c>
      <c r="M55" s="52">
        <v>0</v>
      </c>
      <c r="N55" s="52">
        <v>0</v>
      </c>
      <c r="O55" s="52">
        <v>0</v>
      </c>
      <c r="P55" s="51">
        <v>0.1</v>
      </c>
      <c r="Q55" s="52">
        <v>0</v>
      </c>
      <c r="R55" s="51">
        <v>0.2</v>
      </c>
      <c r="S55" s="52">
        <v>0</v>
      </c>
      <c r="T55" s="52">
        <v>0</v>
      </c>
      <c r="U55" s="52">
        <v>0</v>
      </c>
      <c r="V55" s="52">
        <v>0</v>
      </c>
      <c r="W55" s="52">
        <v>0</v>
      </c>
      <c r="X55" s="52">
        <v>0</v>
      </c>
      <c r="Y55" s="52">
        <v>0</v>
      </c>
      <c r="Z55" s="52">
        <v>0</v>
      </c>
      <c r="AA55" s="51">
        <v>0.2</v>
      </c>
      <c r="AB55" s="51">
        <v>0.1</v>
      </c>
      <c r="AC55" s="8"/>
      <c r="AD55" s="8"/>
      <c r="AE55" s="8"/>
      <c r="AF55" s="8"/>
      <c r="AG55" s="8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</row>
    <row r="56" spans="1:51" ht="15" x14ac:dyDescent="0.3">
      <c r="A56" s="48" t="s">
        <v>52</v>
      </c>
      <c r="B56" s="56" t="s">
        <v>106</v>
      </c>
      <c r="C56" s="51">
        <v>0.1</v>
      </c>
      <c r="D56" s="51">
        <v>0.2</v>
      </c>
      <c r="E56" s="51">
        <v>0.1</v>
      </c>
      <c r="F56" s="52">
        <v>0</v>
      </c>
      <c r="G56" s="51">
        <v>0.2</v>
      </c>
      <c r="H56" s="51">
        <v>0.2</v>
      </c>
      <c r="I56" s="51">
        <v>0.2</v>
      </c>
      <c r="J56" s="51">
        <v>0.2</v>
      </c>
      <c r="K56" s="51">
        <v>0.2</v>
      </c>
      <c r="L56" s="51">
        <v>0.2</v>
      </c>
      <c r="M56" s="51">
        <v>0.2</v>
      </c>
      <c r="N56" s="51">
        <v>0.2</v>
      </c>
      <c r="O56" s="51">
        <v>0.2</v>
      </c>
      <c r="P56" s="51">
        <v>0.2</v>
      </c>
      <c r="Q56" s="51">
        <v>0.2</v>
      </c>
      <c r="R56" s="51">
        <v>0.2</v>
      </c>
      <c r="S56" s="52">
        <v>0</v>
      </c>
      <c r="T56" s="52">
        <v>0</v>
      </c>
      <c r="U56" s="52">
        <v>0</v>
      </c>
      <c r="V56" s="52">
        <v>0</v>
      </c>
      <c r="W56" s="52">
        <v>0</v>
      </c>
      <c r="X56" s="51">
        <v>0.2</v>
      </c>
      <c r="Y56" s="51">
        <v>0.2</v>
      </c>
      <c r="Z56" s="51">
        <v>0.2</v>
      </c>
      <c r="AA56" s="52">
        <v>0</v>
      </c>
      <c r="AB56" s="51">
        <v>0.2</v>
      </c>
      <c r="AC56" s="11"/>
      <c r="AD56" s="11"/>
      <c r="AE56" s="11"/>
      <c r="AF56" s="11"/>
      <c r="AG56" s="11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</row>
    <row r="57" spans="1:51" ht="15" x14ac:dyDescent="0.3">
      <c r="A57" s="48" t="s">
        <v>2</v>
      </c>
      <c r="B57" s="49" t="s">
        <v>107</v>
      </c>
      <c r="C57" s="48"/>
      <c r="D57" s="50">
        <v>0.2</v>
      </c>
      <c r="E57" s="50">
        <v>0</v>
      </c>
      <c r="F57" s="48"/>
      <c r="G57" s="48"/>
      <c r="H57" s="50">
        <v>0.2</v>
      </c>
      <c r="I57" s="48"/>
      <c r="J57" s="48"/>
      <c r="K57" s="48"/>
      <c r="L57" s="48"/>
      <c r="M57" s="50">
        <v>0.2</v>
      </c>
      <c r="N57" s="50">
        <v>0</v>
      </c>
      <c r="O57" s="50">
        <v>0.2</v>
      </c>
      <c r="P57" s="48"/>
      <c r="Q57" s="50">
        <v>0.1</v>
      </c>
      <c r="R57" s="48"/>
      <c r="S57" s="50">
        <v>0</v>
      </c>
      <c r="T57" s="50">
        <v>0</v>
      </c>
      <c r="U57" s="48"/>
      <c r="V57" s="48"/>
      <c r="W57" s="48"/>
      <c r="X57" s="48"/>
      <c r="Y57" s="48"/>
      <c r="Z57" s="48"/>
      <c r="AA57" s="48"/>
      <c r="AB57" s="48"/>
      <c r="AC57" s="8"/>
      <c r="AD57" s="8"/>
      <c r="AE57" s="8"/>
      <c r="AF57" s="8"/>
      <c r="AG57" s="8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</row>
    <row r="58" spans="1:51" ht="15" x14ac:dyDescent="0.3">
      <c r="A58" s="48" t="s">
        <v>76</v>
      </c>
      <c r="B58" s="49" t="s">
        <v>108</v>
      </c>
      <c r="C58" s="48"/>
      <c r="D58" s="50">
        <v>0.2</v>
      </c>
      <c r="E58" s="48"/>
      <c r="F58" s="48"/>
      <c r="G58" s="50">
        <v>0</v>
      </c>
      <c r="H58" s="50">
        <v>0.2</v>
      </c>
      <c r="I58" s="48"/>
      <c r="J58" s="48"/>
      <c r="K58" s="48"/>
      <c r="L58" s="48"/>
      <c r="M58" s="50">
        <v>0.2</v>
      </c>
      <c r="N58" s="50">
        <v>0</v>
      </c>
      <c r="O58" s="50">
        <v>0.2</v>
      </c>
      <c r="P58" s="48"/>
      <c r="Q58" s="48"/>
      <c r="R58" s="48"/>
      <c r="S58" s="50">
        <v>0</v>
      </c>
      <c r="T58" s="48"/>
      <c r="U58" s="48"/>
      <c r="V58" s="48"/>
      <c r="W58" s="48"/>
      <c r="X58" s="50">
        <v>0</v>
      </c>
      <c r="Y58" s="48"/>
      <c r="Z58" s="48"/>
      <c r="AA58" s="48"/>
      <c r="AB58" s="48"/>
      <c r="AC58" s="11"/>
      <c r="AD58" s="11"/>
      <c r="AE58" s="11"/>
      <c r="AF58" s="11"/>
      <c r="AG58" s="11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</row>
    <row r="59" spans="1:51" ht="30" x14ac:dyDescent="0.3">
      <c r="A59" s="48" t="s">
        <v>52</v>
      </c>
      <c r="B59" s="49" t="s">
        <v>109</v>
      </c>
      <c r="C59" s="51">
        <v>0.2</v>
      </c>
      <c r="D59" s="52">
        <v>0</v>
      </c>
      <c r="E59" s="52">
        <v>0</v>
      </c>
      <c r="F59" s="52">
        <v>0</v>
      </c>
      <c r="G59" s="52">
        <v>0</v>
      </c>
      <c r="H59" s="52">
        <v>0</v>
      </c>
      <c r="I59" s="51">
        <v>0.2</v>
      </c>
      <c r="J59" s="51">
        <v>0.2</v>
      </c>
      <c r="K59" s="51">
        <v>0.2</v>
      </c>
      <c r="L59" s="51">
        <v>0.2</v>
      </c>
      <c r="M59" s="52">
        <v>0</v>
      </c>
      <c r="N59" s="51">
        <v>0.2</v>
      </c>
      <c r="O59" s="52">
        <v>0</v>
      </c>
      <c r="P59" s="51">
        <v>0.2</v>
      </c>
      <c r="Q59" s="52">
        <v>0</v>
      </c>
      <c r="R59" s="51">
        <v>0.2</v>
      </c>
      <c r="S59" s="52">
        <v>0</v>
      </c>
      <c r="T59" s="52">
        <v>0</v>
      </c>
      <c r="U59" s="52">
        <v>0</v>
      </c>
      <c r="V59" s="52">
        <v>0</v>
      </c>
      <c r="W59" s="52">
        <v>0</v>
      </c>
      <c r="X59" s="52">
        <v>0</v>
      </c>
      <c r="Y59" s="52">
        <v>0</v>
      </c>
      <c r="Z59" s="52">
        <v>0</v>
      </c>
      <c r="AA59" s="51">
        <v>0.1</v>
      </c>
      <c r="AB59" s="51">
        <v>0.1</v>
      </c>
      <c r="AC59" s="11"/>
      <c r="AD59" s="11"/>
      <c r="AE59" s="11"/>
      <c r="AF59" s="11"/>
      <c r="AG59" s="11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</row>
    <row r="60" spans="1:51" ht="15" x14ac:dyDescent="0.3">
      <c r="A60" s="48" t="s">
        <v>110</v>
      </c>
      <c r="B60" s="49" t="s">
        <v>111</v>
      </c>
      <c r="C60" s="50">
        <v>0</v>
      </c>
      <c r="D60" s="50">
        <v>0</v>
      </c>
      <c r="E60" s="50">
        <v>0</v>
      </c>
      <c r="F60" s="50">
        <v>0</v>
      </c>
      <c r="G60" s="50">
        <v>0.2</v>
      </c>
      <c r="H60" s="50">
        <v>0</v>
      </c>
      <c r="I60" s="50">
        <v>0.2</v>
      </c>
      <c r="J60" s="50">
        <v>0.1</v>
      </c>
      <c r="K60" s="50">
        <v>0.2</v>
      </c>
      <c r="L60" s="50">
        <v>0.2</v>
      </c>
      <c r="M60" s="50">
        <v>0.2</v>
      </c>
      <c r="N60" s="50">
        <v>0.2</v>
      </c>
      <c r="O60" s="50">
        <v>0</v>
      </c>
      <c r="P60" s="50">
        <v>0.2</v>
      </c>
      <c r="Q60" s="50">
        <v>0</v>
      </c>
      <c r="R60" s="50">
        <v>0.2</v>
      </c>
      <c r="S60" s="50">
        <v>0</v>
      </c>
      <c r="T60" s="50">
        <v>0</v>
      </c>
      <c r="U60" s="50">
        <v>0</v>
      </c>
      <c r="V60" s="50">
        <v>0</v>
      </c>
      <c r="W60" s="50">
        <v>0</v>
      </c>
      <c r="X60" s="50">
        <v>0</v>
      </c>
      <c r="Y60" s="50">
        <v>0</v>
      </c>
      <c r="Z60" s="50">
        <v>0</v>
      </c>
      <c r="AA60" s="50">
        <v>0</v>
      </c>
      <c r="AB60" s="50">
        <v>0</v>
      </c>
      <c r="AC60" s="8"/>
      <c r="AD60" s="8"/>
      <c r="AE60" s="8"/>
      <c r="AF60" s="8"/>
      <c r="AG60" s="8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</row>
    <row r="61" spans="1:51" ht="15" x14ac:dyDescent="0.3">
      <c r="A61" s="48" t="s">
        <v>110</v>
      </c>
      <c r="B61" s="59" t="s">
        <v>112</v>
      </c>
      <c r="C61" s="50">
        <v>0</v>
      </c>
      <c r="D61" s="50">
        <v>0</v>
      </c>
      <c r="E61" s="50">
        <v>0.2</v>
      </c>
      <c r="F61" s="50">
        <v>0</v>
      </c>
      <c r="G61" s="50">
        <v>0.1</v>
      </c>
      <c r="H61" s="50">
        <v>0.2</v>
      </c>
      <c r="I61" s="50">
        <v>0</v>
      </c>
      <c r="J61" s="50">
        <v>0</v>
      </c>
      <c r="K61" s="50">
        <v>0</v>
      </c>
      <c r="L61" s="50">
        <v>0</v>
      </c>
      <c r="M61" s="50">
        <v>0.2</v>
      </c>
      <c r="N61" s="50">
        <v>0</v>
      </c>
      <c r="O61" s="50">
        <v>0.2</v>
      </c>
      <c r="P61" s="50">
        <v>0</v>
      </c>
      <c r="Q61" s="50">
        <v>0</v>
      </c>
      <c r="R61" s="50">
        <v>0</v>
      </c>
      <c r="S61" s="50">
        <v>0</v>
      </c>
      <c r="T61" s="50">
        <v>0.2</v>
      </c>
      <c r="U61" s="50">
        <v>0</v>
      </c>
      <c r="V61" s="50">
        <v>0</v>
      </c>
      <c r="W61" s="50">
        <v>0</v>
      </c>
      <c r="X61" s="50">
        <v>0</v>
      </c>
      <c r="Y61" s="50">
        <v>0</v>
      </c>
      <c r="Z61" s="50">
        <v>0</v>
      </c>
      <c r="AA61" s="50">
        <v>0</v>
      </c>
      <c r="AB61" s="50">
        <v>0</v>
      </c>
      <c r="AC61" s="11"/>
      <c r="AD61" s="11"/>
      <c r="AE61" s="11"/>
      <c r="AF61" s="11"/>
      <c r="AG61" s="11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</row>
    <row r="62" spans="1:51" ht="15" x14ac:dyDescent="0.3">
      <c r="A62" s="48" t="s">
        <v>110</v>
      </c>
      <c r="B62" s="59" t="s">
        <v>113</v>
      </c>
      <c r="C62" s="50">
        <v>0</v>
      </c>
      <c r="D62" s="50">
        <v>0.2</v>
      </c>
      <c r="E62" s="50">
        <v>0.2</v>
      </c>
      <c r="F62" s="50">
        <v>0.1</v>
      </c>
      <c r="G62" s="50">
        <v>0.2</v>
      </c>
      <c r="H62" s="50">
        <v>0.2</v>
      </c>
      <c r="I62" s="50">
        <v>0</v>
      </c>
      <c r="J62" s="50">
        <v>0</v>
      </c>
      <c r="K62" s="50">
        <v>0</v>
      </c>
      <c r="L62" s="50">
        <v>0</v>
      </c>
      <c r="M62" s="50">
        <v>0.2</v>
      </c>
      <c r="N62" s="50">
        <v>0</v>
      </c>
      <c r="O62" s="50">
        <v>0.2</v>
      </c>
      <c r="P62" s="50">
        <v>0</v>
      </c>
      <c r="Q62" s="50">
        <v>0.2</v>
      </c>
      <c r="R62" s="50">
        <v>0</v>
      </c>
      <c r="S62" s="50">
        <v>0</v>
      </c>
      <c r="T62" s="50">
        <v>0.2</v>
      </c>
      <c r="U62" s="50">
        <v>0</v>
      </c>
      <c r="V62" s="50">
        <v>0</v>
      </c>
      <c r="W62" s="50">
        <v>0</v>
      </c>
      <c r="X62" s="50">
        <v>0</v>
      </c>
      <c r="Y62" s="50">
        <v>0</v>
      </c>
      <c r="Z62" s="50">
        <v>0</v>
      </c>
      <c r="AA62" s="50">
        <v>0</v>
      </c>
      <c r="AB62" s="50">
        <v>0.2</v>
      </c>
      <c r="AC62" s="8"/>
      <c r="AD62" s="8"/>
      <c r="AE62" s="8"/>
      <c r="AF62" s="8"/>
      <c r="AG62" s="8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</row>
    <row r="63" spans="1:51" ht="15" x14ac:dyDescent="0.3">
      <c r="A63" s="48" t="s">
        <v>52</v>
      </c>
      <c r="B63" s="56" t="s">
        <v>114</v>
      </c>
      <c r="C63" s="51">
        <v>0.1</v>
      </c>
      <c r="D63" s="52">
        <v>0</v>
      </c>
      <c r="E63" s="52">
        <v>0</v>
      </c>
      <c r="F63" s="52">
        <v>0</v>
      </c>
      <c r="G63" s="51">
        <v>0.1</v>
      </c>
      <c r="H63" s="52">
        <v>0</v>
      </c>
      <c r="I63" s="51">
        <v>0.2</v>
      </c>
      <c r="J63" s="51">
        <v>0.2</v>
      </c>
      <c r="K63" s="51">
        <v>0.2</v>
      </c>
      <c r="L63" s="51">
        <v>0.2</v>
      </c>
      <c r="M63" s="52">
        <v>0</v>
      </c>
      <c r="N63" s="51">
        <v>0.2</v>
      </c>
      <c r="O63" s="52">
        <v>0</v>
      </c>
      <c r="P63" s="51">
        <v>0.2</v>
      </c>
      <c r="Q63" s="52">
        <v>0</v>
      </c>
      <c r="R63" s="51">
        <v>0.2</v>
      </c>
      <c r="S63" s="52">
        <v>0</v>
      </c>
      <c r="T63" s="52">
        <v>0</v>
      </c>
      <c r="U63" s="52">
        <v>0</v>
      </c>
      <c r="V63" s="52">
        <v>0</v>
      </c>
      <c r="W63" s="52">
        <v>0</v>
      </c>
      <c r="X63" s="52">
        <v>0</v>
      </c>
      <c r="Y63" s="52">
        <v>0</v>
      </c>
      <c r="Z63" s="51">
        <v>0.2</v>
      </c>
      <c r="AA63" s="52">
        <v>0</v>
      </c>
      <c r="AB63" s="51">
        <v>0.1</v>
      </c>
      <c r="AC63" s="11"/>
      <c r="AD63" s="11"/>
      <c r="AE63" s="11"/>
      <c r="AF63" s="11"/>
      <c r="AG63" s="11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</row>
    <row r="64" spans="1:51" ht="15" x14ac:dyDescent="0.3">
      <c r="A64" s="48" t="s">
        <v>52</v>
      </c>
      <c r="B64" s="49" t="s">
        <v>115</v>
      </c>
      <c r="C64" s="51">
        <v>0.1</v>
      </c>
      <c r="D64" s="52">
        <v>0</v>
      </c>
      <c r="E64" s="51">
        <v>0.1</v>
      </c>
      <c r="F64" s="51">
        <v>0.1</v>
      </c>
      <c r="G64" s="51">
        <v>0.1</v>
      </c>
      <c r="H64" s="52">
        <v>0</v>
      </c>
      <c r="I64" s="51">
        <v>0.2</v>
      </c>
      <c r="J64" s="51">
        <v>0.2</v>
      </c>
      <c r="K64" s="51">
        <v>0.2</v>
      </c>
      <c r="L64" s="51">
        <v>0.2</v>
      </c>
      <c r="M64" s="52">
        <v>0</v>
      </c>
      <c r="N64" s="51">
        <v>0.2</v>
      </c>
      <c r="O64" s="52">
        <v>0</v>
      </c>
      <c r="P64" s="51">
        <v>0.2</v>
      </c>
      <c r="Q64" s="52">
        <v>0</v>
      </c>
      <c r="R64" s="51">
        <v>0.2</v>
      </c>
      <c r="S64" s="52">
        <v>0</v>
      </c>
      <c r="T64" s="52">
        <v>0</v>
      </c>
      <c r="U64" s="52">
        <v>0</v>
      </c>
      <c r="V64" s="52">
        <v>0</v>
      </c>
      <c r="W64" s="52">
        <v>0</v>
      </c>
      <c r="X64" s="52">
        <v>0</v>
      </c>
      <c r="Y64" s="51">
        <v>0.2</v>
      </c>
      <c r="Z64" s="51">
        <v>0.2</v>
      </c>
      <c r="AA64" s="52">
        <v>0</v>
      </c>
      <c r="AB64" s="51">
        <v>0.2</v>
      </c>
      <c r="AC64" s="8"/>
      <c r="AD64" s="8"/>
      <c r="AE64" s="8"/>
      <c r="AF64" s="8"/>
      <c r="AG64" s="8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</row>
    <row r="65" spans="1:51" ht="15" x14ac:dyDescent="0.3">
      <c r="A65" s="48" t="s">
        <v>52</v>
      </c>
      <c r="B65" s="56" t="s">
        <v>116</v>
      </c>
      <c r="C65" s="51">
        <v>0.2</v>
      </c>
      <c r="D65" s="52">
        <v>0</v>
      </c>
      <c r="E65" s="52">
        <v>0</v>
      </c>
      <c r="F65" s="52">
        <v>0</v>
      </c>
      <c r="G65" s="52">
        <v>0</v>
      </c>
      <c r="H65" s="52">
        <v>0</v>
      </c>
      <c r="I65" s="51">
        <v>0.2</v>
      </c>
      <c r="J65" s="51">
        <v>0.2</v>
      </c>
      <c r="K65" s="51">
        <v>0.2</v>
      </c>
      <c r="L65" s="51">
        <v>0.2</v>
      </c>
      <c r="M65" s="52">
        <v>0</v>
      </c>
      <c r="N65" s="51">
        <v>0.2</v>
      </c>
      <c r="O65" s="52">
        <v>0</v>
      </c>
      <c r="P65" s="51">
        <v>0.2</v>
      </c>
      <c r="Q65" s="52">
        <v>0</v>
      </c>
      <c r="R65" s="51">
        <v>0.2</v>
      </c>
      <c r="S65" s="52">
        <v>0</v>
      </c>
      <c r="T65" s="52">
        <v>0</v>
      </c>
      <c r="U65" s="52">
        <v>0</v>
      </c>
      <c r="V65" s="52">
        <v>0</v>
      </c>
      <c r="W65" s="52">
        <v>0</v>
      </c>
      <c r="X65" s="52">
        <v>0</v>
      </c>
      <c r="Y65" s="52">
        <v>0</v>
      </c>
      <c r="Z65" s="52">
        <v>0</v>
      </c>
      <c r="AA65" s="51">
        <v>0.1</v>
      </c>
      <c r="AB65" s="51">
        <v>0.1</v>
      </c>
      <c r="AC65" s="11"/>
      <c r="AD65" s="11"/>
      <c r="AE65" s="11"/>
      <c r="AF65" s="11"/>
      <c r="AG65" s="11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</row>
    <row r="66" spans="1:51" ht="15" x14ac:dyDescent="0.3">
      <c r="A66" s="48" t="s">
        <v>50</v>
      </c>
      <c r="B66" s="49" t="s">
        <v>117</v>
      </c>
      <c r="C66" s="50">
        <v>0</v>
      </c>
      <c r="D66" s="50">
        <v>0.2</v>
      </c>
      <c r="E66" s="50">
        <v>0.2</v>
      </c>
      <c r="F66" s="50">
        <v>0.2</v>
      </c>
      <c r="G66" s="50">
        <v>0.2</v>
      </c>
      <c r="H66" s="50">
        <v>0.2</v>
      </c>
      <c r="I66" s="50">
        <v>0</v>
      </c>
      <c r="J66" s="48"/>
      <c r="K66" s="50">
        <v>0</v>
      </c>
      <c r="L66" s="48"/>
      <c r="M66" s="50">
        <v>0.2</v>
      </c>
      <c r="N66" s="50">
        <v>0.2</v>
      </c>
      <c r="O66" s="50">
        <v>0.2</v>
      </c>
      <c r="P66" s="50">
        <v>0</v>
      </c>
      <c r="Q66" s="50">
        <v>0</v>
      </c>
      <c r="R66" s="50">
        <v>0</v>
      </c>
      <c r="S66" s="50">
        <v>0</v>
      </c>
      <c r="T66" s="50">
        <v>0.2</v>
      </c>
      <c r="U66" s="50">
        <v>0</v>
      </c>
      <c r="V66" s="50">
        <v>0</v>
      </c>
      <c r="W66" s="50">
        <v>0</v>
      </c>
      <c r="X66" s="48"/>
      <c r="Y66" s="48"/>
      <c r="Z66" s="48"/>
      <c r="AA66" s="48"/>
      <c r="AB66" s="48"/>
      <c r="AC66" s="8"/>
      <c r="AD66" s="8"/>
      <c r="AE66" s="8"/>
      <c r="AF66" s="8"/>
      <c r="AG66" s="8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</row>
    <row r="67" spans="1:51" ht="15" x14ac:dyDescent="0.3">
      <c r="A67" s="48" t="s">
        <v>52</v>
      </c>
      <c r="B67" s="49" t="s">
        <v>118</v>
      </c>
      <c r="C67" s="51">
        <v>0.1</v>
      </c>
      <c r="D67" s="52">
        <v>0</v>
      </c>
      <c r="E67" s="52">
        <v>0</v>
      </c>
      <c r="F67" s="52">
        <v>0</v>
      </c>
      <c r="G67" s="52">
        <v>0</v>
      </c>
      <c r="H67" s="52">
        <v>0</v>
      </c>
      <c r="I67" s="51">
        <v>0.2</v>
      </c>
      <c r="J67" s="51">
        <v>0.2</v>
      </c>
      <c r="K67" s="51">
        <v>0.2</v>
      </c>
      <c r="L67" s="51">
        <v>0.2</v>
      </c>
      <c r="M67" s="52">
        <v>0</v>
      </c>
      <c r="N67" s="51">
        <v>0.2</v>
      </c>
      <c r="O67" s="52">
        <v>0</v>
      </c>
      <c r="P67" s="51">
        <v>0.1</v>
      </c>
      <c r="Q67" s="52">
        <v>0</v>
      </c>
      <c r="R67" s="51">
        <v>0.2</v>
      </c>
      <c r="S67" s="52">
        <v>0</v>
      </c>
      <c r="T67" s="52">
        <v>0</v>
      </c>
      <c r="U67" s="52">
        <v>0</v>
      </c>
      <c r="V67" s="52">
        <v>0</v>
      </c>
      <c r="W67" s="52">
        <v>0</v>
      </c>
      <c r="X67" s="52">
        <v>0</v>
      </c>
      <c r="Y67" s="52">
        <v>0</v>
      </c>
      <c r="Z67" s="52">
        <v>0</v>
      </c>
      <c r="AA67" s="51">
        <v>0.2</v>
      </c>
      <c r="AB67" s="51">
        <v>0.1</v>
      </c>
      <c r="AC67" s="11"/>
      <c r="AD67" s="11"/>
      <c r="AE67" s="11"/>
      <c r="AF67" s="11"/>
      <c r="AG67" s="11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</row>
    <row r="68" spans="1:51" ht="15" x14ac:dyDescent="0.3">
      <c r="A68" s="48" t="s">
        <v>52</v>
      </c>
      <c r="B68" s="56" t="s">
        <v>119</v>
      </c>
      <c r="C68" s="51">
        <v>0.1</v>
      </c>
      <c r="D68" s="52">
        <v>0</v>
      </c>
      <c r="E68" s="52">
        <v>0</v>
      </c>
      <c r="F68" s="52">
        <v>0</v>
      </c>
      <c r="G68" s="52">
        <v>0</v>
      </c>
      <c r="H68" s="52">
        <v>0</v>
      </c>
      <c r="I68" s="51">
        <v>0.2</v>
      </c>
      <c r="J68" s="51">
        <v>0.2</v>
      </c>
      <c r="K68" s="51">
        <v>0.2</v>
      </c>
      <c r="L68" s="51">
        <v>0.2</v>
      </c>
      <c r="M68" s="52">
        <v>0</v>
      </c>
      <c r="N68" s="51">
        <v>0.2</v>
      </c>
      <c r="O68" s="52">
        <v>0</v>
      </c>
      <c r="P68" s="51">
        <v>0.1</v>
      </c>
      <c r="Q68" s="52">
        <v>0</v>
      </c>
      <c r="R68" s="51">
        <v>0.2</v>
      </c>
      <c r="S68" s="52">
        <v>0</v>
      </c>
      <c r="T68" s="52">
        <v>0</v>
      </c>
      <c r="U68" s="52">
        <v>0</v>
      </c>
      <c r="V68" s="52">
        <v>0</v>
      </c>
      <c r="W68" s="52">
        <v>0</v>
      </c>
      <c r="X68" s="52">
        <v>0</v>
      </c>
      <c r="Y68" s="52">
        <v>0</v>
      </c>
      <c r="Z68" s="52">
        <v>0</v>
      </c>
      <c r="AA68" s="51">
        <v>0.1</v>
      </c>
      <c r="AB68" s="51">
        <v>0.1</v>
      </c>
      <c r="AC68" s="8"/>
      <c r="AD68" s="8"/>
      <c r="AE68" s="8"/>
      <c r="AF68" s="8"/>
      <c r="AG68" s="8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</row>
    <row r="69" spans="1:51" ht="15" x14ac:dyDescent="0.3">
      <c r="A69" s="48" t="s">
        <v>52</v>
      </c>
      <c r="B69" s="49" t="s">
        <v>120</v>
      </c>
      <c r="C69" s="51">
        <v>0.1</v>
      </c>
      <c r="D69" s="52">
        <v>0</v>
      </c>
      <c r="E69" s="52">
        <v>0</v>
      </c>
      <c r="F69" s="52">
        <v>0</v>
      </c>
      <c r="G69" s="52">
        <v>0</v>
      </c>
      <c r="H69" s="52">
        <v>0</v>
      </c>
      <c r="I69" s="51">
        <v>0.2</v>
      </c>
      <c r="J69" s="51">
        <v>0.2</v>
      </c>
      <c r="K69" s="51">
        <v>0.2</v>
      </c>
      <c r="L69" s="51">
        <v>0.2</v>
      </c>
      <c r="M69" s="52">
        <v>0</v>
      </c>
      <c r="N69" s="51">
        <v>0.2</v>
      </c>
      <c r="O69" s="52">
        <v>0</v>
      </c>
      <c r="P69" s="51">
        <v>0.1</v>
      </c>
      <c r="Q69" s="52">
        <v>0</v>
      </c>
      <c r="R69" s="51">
        <v>0.2</v>
      </c>
      <c r="S69" s="52">
        <v>0</v>
      </c>
      <c r="T69" s="52">
        <v>0</v>
      </c>
      <c r="U69" s="52">
        <v>0</v>
      </c>
      <c r="V69" s="52">
        <v>0</v>
      </c>
      <c r="W69" s="52">
        <v>0</v>
      </c>
      <c r="X69" s="52">
        <v>0</v>
      </c>
      <c r="Y69" s="52">
        <v>0</v>
      </c>
      <c r="Z69" s="52">
        <v>0</v>
      </c>
      <c r="AA69" s="51">
        <v>0.1</v>
      </c>
      <c r="AB69" s="51">
        <v>0.1</v>
      </c>
      <c r="AC69" s="11"/>
      <c r="AD69" s="11"/>
      <c r="AE69" s="11"/>
      <c r="AF69" s="11"/>
      <c r="AG69" s="11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</row>
    <row r="70" spans="1:51" ht="15" x14ac:dyDescent="0.3">
      <c r="A70" s="48" t="s">
        <v>52</v>
      </c>
      <c r="B70" s="56" t="s">
        <v>121</v>
      </c>
      <c r="C70" s="51">
        <v>0.1</v>
      </c>
      <c r="D70" s="52">
        <v>0</v>
      </c>
      <c r="E70" s="52">
        <v>0</v>
      </c>
      <c r="F70" s="52">
        <v>0</v>
      </c>
      <c r="G70" s="52">
        <v>0</v>
      </c>
      <c r="H70" s="52">
        <v>0</v>
      </c>
      <c r="I70" s="51">
        <v>0.2</v>
      </c>
      <c r="J70" s="51">
        <v>0.2</v>
      </c>
      <c r="K70" s="51">
        <v>0.2</v>
      </c>
      <c r="L70" s="51">
        <v>0.2</v>
      </c>
      <c r="M70" s="52">
        <v>0</v>
      </c>
      <c r="N70" s="51">
        <v>0.2</v>
      </c>
      <c r="O70" s="52">
        <v>0</v>
      </c>
      <c r="P70" s="51">
        <v>0.1</v>
      </c>
      <c r="Q70" s="52">
        <v>0</v>
      </c>
      <c r="R70" s="51">
        <v>0.2</v>
      </c>
      <c r="S70" s="52">
        <v>0</v>
      </c>
      <c r="T70" s="52">
        <v>0</v>
      </c>
      <c r="U70" s="52">
        <v>0</v>
      </c>
      <c r="V70" s="52">
        <v>0</v>
      </c>
      <c r="W70" s="52">
        <v>0</v>
      </c>
      <c r="X70" s="52">
        <v>0</v>
      </c>
      <c r="Y70" s="52">
        <v>0</v>
      </c>
      <c r="Z70" s="52">
        <v>0</v>
      </c>
      <c r="AA70" s="51">
        <v>0.1</v>
      </c>
      <c r="AB70" s="51">
        <v>0.1</v>
      </c>
      <c r="AC70" s="8"/>
      <c r="AD70" s="8"/>
      <c r="AE70" s="8"/>
      <c r="AF70" s="8"/>
      <c r="AG70" s="8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</row>
    <row r="71" spans="1:51" ht="15" x14ac:dyDescent="0.3">
      <c r="A71" s="48" t="s">
        <v>52</v>
      </c>
      <c r="B71" s="49" t="s">
        <v>122</v>
      </c>
      <c r="C71" s="51">
        <v>0.1</v>
      </c>
      <c r="D71" s="52">
        <v>0</v>
      </c>
      <c r="E71" s="52">
        <v>0</v>
      </c>
      <c r="F71" s="52">
        <v>0</v>
      </c>
      <c r="G71" s="52">
        <v>0</v>
      </c>
      <c r="H71" s="52">
        <v>0</v>
      </c>
      <c r="I71" s="51">
        <v>0.2</v>
      </c>
      <c r="J71" s="51">
        <v>0.2</v>
      </c>
      <c r="K71" s="51">
        <v>0.2</v>
      </c>
      <c r="L71" s="51">
        <v>0.2</v>
      </c>
      <c r="M71" s="52">
        <v>0</v>
      </c>
      <c r="N71" s="52">
        <v>0</v>
      </c>
      <c r="O71" s="52">
        <v>0</v>
      </c>
      <c r="P71" s="51">
        <v>0.1</v>
      </c>
      <c r="Q71" s="52">
        <v>0</v>
      </c>
      <c r="R71" s="51">
        <v>0.2</v>
      </c>
      <c r="S71" s="52">
        <v>0</v>
      </c>
      <c r="T71" s="52">
        <v>0</v>
      </c>
      <c r="U71" s="52">
        <v>0</v>
      </c>
      <c r="V71" s="52">
        <v>0</v>
      </c>
      <c r="W71" s="52">
        <v>0</v>
      </c>
      <c r="X71" s="52">
        <v>0</v>
      </c>
      <c r="Y71" s="51">
        <v>0.1</v>
      </c>
      <c r="Z71" s="51">
        <v>0.1</v>
      </c>
      <c r="AA71" s="51">
        <v>0.1</v>
      </c>
      <c r="AB71" s="51">
        <v>0.1</v>
      </c>
      <c r="AC71" s="9"/>
      <c r="AD71" s="9"/>
      <c r="AE71" s="9"/>
      <c r="AF71" s="9"/>
      <c r="AG71" s="9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</row>
    <row r="72" spans="1:51" ht="15" x14ac:dyDescent="0.3">
      <c r="A72" s="48" t="s">
        <v>76</v>
      </c>
      <c r="B72" s="58" t="s">
        <v>123</v>
      </c>
      <c r="C72" s="48"/>
      <c r="D72" s="50">
        <v>0.2</v>
      </c>
      <c r="E72" s="48"/>
      <c r="F72" s="48"/>
      <c r="G72" s="50">
        <v>0</v>
      </c>
      <c r="H72" s="50">
        <v>0.2</v>
      </c>
      <c r="I72" s="48"/>
      <c r="J72" s="48"/>
      <c r="K72" s="48"/>
      <c r="L72" s="48"/>
      <c r="M72" s="50">
        <v>0.2</v>
      </c>
      <c r="N72" s="50">
        <v>0.2</v>
      </c>
      <c r="O72" s="50">
        <v>0.2</v>
      </c>
      <c r="P72" s="48"/>
      <c r="Q72" s="48"/>
      <c r="R72" s="48"/>
      <c r="S72" s="50">
        <v>0</v>
      </c>
      <c r="T72" s="48"/>
      <c r="U72" s="48"/>
      <c r="V72" s="48"/>
      <c r="W72" s="48"/>
      <c r="X72" s="50">
        <v>0.2</v>
      </c>
      <c r="Y72" s="48"/>
      <c r="Z72" s="48"/>
      <c r="AA72" s="48"/>
      <c r="AB72" s="48"/>
      <c r="AC72" s="8"/>
      <c r="AD72" s="8"/>
      <c r="AE72" s="8"/>
      <c r="AF72" s="8"/>
      <c r="AG72" s="8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</row>
    <row r="73" spans="1:51" ht="15" x14ac:dyDescent="0.3">
      <c r="A73" s="48" t="s">
        <v>50</v>
      </c>
      <c r="B73" s="54" t="s">
        <v>124</v>
      </c>
      <c r="C73" s="50">
        <v>0</v>
      </c>
      <c r="D73" s="50">
        <v>0</v>
      </c>
      <c r="E73" s="50">
        <v>0.2</v>
      </c>
      <c r="F73" s="50">
        <v>0.2</v>
      </c>
      <c r="G73" s="50">
        <v>0.1</v>
      </c>
      <c r="H73" s="50">
        <v>0.2</v>
      </c>
      <c r="I73" s="50">
        <v>0</v>
      </c>
      <c r="J73" s="48"/>
      <c r="K73" s="50">
        <v>0</v>
      </c>
      <c r="L73" s="48"/>
      <c r="M73" s="50">
        <v>0.2</v>
      </c>
      <c r="N73" s="50">
        <v>0</v>
      </c>
      <c r="O73" s="50">
        <v>0.2</v>
      </c>
      <c r="P73" s="50">
        <v>0</v>
      </c>
      <c r="Q73" s="50">
        <v>0</v>
      </c>
      <c r="R73" s="50">
        <v>0</v>
      </c>
      <c r="S73" s="50">
        <v>0</v>
      </c>
      <c r="T73" s="50">
        <v>0.1</v>
      </c>
      <c r="U73" s="50">
        <v>0</v>
      </c>
      <c r="V73" s="50">
        <v>0</v>
      </c>
      <c r="W73" s="50">
        <v>0</v>
      </c>
      <c r="X73" s="48"/>
      <c r="Y73" s="48"/>
      <c r="Z73" s="48"/>
      <c r="AA73" s="48"/>
      <c r="AB73" s="48"/>
      <c r="AC73" s="8"/>
      <c r="AD73" s="8"/>
      <c r="AE73" s="8"/>
      <c r="AF73" s="8"/>
      <c r="AG73" s="8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</row>
    <row r="74" spans="1:51" ht="15" x14ac:dyDescent="0.3">
      <c r="A74" s="48" t="s">
        <v>2</v>
      </c>
      <c r="B74" s="53" t="s">
        <v>125</v>
      </c>
      <c r="C74" s="48"/>
      <c r="D74" s="50">
        <v>0</v>
      </c>
      <c r="E74" s="50">
        <v>0.2</v>
      </c>
      <c r="F74" s="48"/>
      <c r="G74" s="48"/>
      <c r="H74" s="50">
        <v>0.2</v>
      </c>
      <c r="I74" s="48"/>
      <c r="J74" s="48"/>
      <c r="K74" s="48"/>
      <c r="L74" s="48"/>
      <c r="M74" s="50">
        <v>0.2</v>
      </c>
      <c r="N74" s="50">
        <v>0.2</v>
      </c>
      <c r="O74" s="50">
        <v>0.2</v>
      </c>
      <c r="P74" s="48"/>
      <c r="Q74" s="50">
        <v>0</v>
      </c>
      <c r="R74" s="48"/>
      <c r="S74" s="50">
        <v>0</v>
      </c>
      <c r="T74" s="50">
        <v>0.2</v>
      </c>
      <c r="U74" s="48"/>
      <c r="V74" s="48"/>
      <c r="W74" s="48"/>
      <c r="X74" s="48"/>
      <c r="Y74" s="48"/>
      <c r="Z74" s="48"/>
      <c r="AA74" s="48"/>
      <c r="AB74" s="48"/>
      <c r="AC74" s="9"/>
      <c r="AD74" s="9"/>
      <c r="AE74" s="9"/>
      <c r="AF74" s="9"/>
      <c r="AG74" s="9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</row>
    <row r="75" spans="1:51" ht="15" x14ac:dyDescent="0.3">
      <c r="A75" s="48" t="s">
        <v>76</v>
      </c>
      <c r="B75" s="49" t="s">
        <v>126</v>
      </c>
      <c r="C75" s="48"/>
      <c r="D75" s="50">
        <v>0.2</v>
      </c>
      <c r="E75" s="48"/>
      <c r="F75" s="48"/>
      <c r="G75" s="50">
        <v>0</v>
      </c>
      <c r="H75" s="50">
        <v>0.1</v>
      </c>
      <c r="I75" s="48"/>
      <c r="J75" s="48"/>
      <c r="K75" s="48"/>
      <c r="L75" s="48"/>
      <c r="M75" s="50">
        <v>0.2</v>
      </c>
      <c r="N75" s="50">
        <v>0.2</v>
      </c>
      <c r="O75" s="50">
        <v>0.2</v>
      </c>
      <c r="P75" s="48"/>
      <c r="Q75" s="48"/>
      <c r="R75" s="48"/>
      <c r="S75" s="50">
        <v>0</v>
      </c>
      <c r="T75" s="48"/>
      <c r="U75" s="48"/>
      <c r="V75" s="48"/>
      <c r="W75" s="48"/>
      <c r="X75" s="50">
        <v>0</v>
      </c>
      <c r="Y75" s="48"/>
      <c r="Z75" s="48"/>
      <c r="AA75" s="48"/>
      <c r="AB75" s="48"/>
      <c r="AC75" s="8"/>
      <c r="AD75" s="8"/>
      <c r="AE75" s="8"/>
      <c r="AF75" s="8"/>
      <c r="AG75" s="8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</row>
    <row r="76" spans="1:51" ht="15" x14ac:dyDescent="0.3">
      <c r="A76" s="48" t="s">
        <v>48</v>
      </c>
      <c r="B76" s="55" t="s">
        <v>127</v>
      </c>
      <c r="C76" s="50">
        <v>0.1</v>
      </c>
      <c r="D76" s="50">
        <v>0.2</v>
      </c>
      <c r="E76" s="50">
        <v>0.1</v>
      </c>
      <c r="F76" s="50">
        <v>0.1</v>
      </c>
      <c r="G76" s="50">
        <v>0</v>
      </c>
      <c r="H76" s="50">
        <v>0.2</v>
      </c>
      <c r="I76" s="50">
        <v>0.2</v>
      </c>
      <c r="J76" s="50">
        <v>0.1</v>
      </c>
      <c r="K76" s="50">
        <v>0.2</v>
      </c>
      <c r="L76" s="50">
        <v>0.1</v>
      </c>
      <c r="M76" s="50">
        <v>0.2</v>
      </c>
      <c r="N76" s="50">
        <v>0.2</v>
      </c>
      <c r="O76" s="50">
        <v>0.2</v>
      </c>
      <c r="P76" s="50">
        <v>0.2</v>
      </c>
      <c r="Q76" s="50">
        <v>0.2</v>
      </c>
      <c r="R76" s="50">
        <v>0.2</v>
      </c>
      <c r="S76" s="50">
        <v>0.2</v>
      </c>
      <c r="T76" s="50">
        <v>0.2</v>
      </c>
      <c r="U76" s="50">
        <v>0.2</v>
      </c>
      <c r="V76" s="50">
        <v>0.2</v>
      </c>
      <c r="W76" s="50">
        <v>0.2</v>
      </c>
      <c r="X76" s="50">
        <v>0.2</v>
      </c>
      <c r="Y76" s="50">
        <v>0.2</v>
      </c>
      <c r="Z76" s="50">
        <v>0.2</v>
      </c>
      <c r="AA76" s="50">
        <v>0.2</v>
      </c>
      <c r="AB76" s="50">
        <v>0.2</v>
      </c>
      <c r="AC76" s="8"/>
      <c r="AD76" s="8"/>
      <c r="AE76" s="8"/>
      <c r="AF76" s="8"/>
      <c r="AG76" s="8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</row>
    <row r="77" spans="1:51" ht="15" x14ac:dyDescent="0.3">
      <c r="A77" s="48" t="s">
        <v>48</v>
      </c>
      <c r="B77" s="49" t="s">
        <v>128</v>
      </c>
      <c r="C77" s="50">
        <v>0.1</v>
      </c>
      <c r="D77" s="50">
        <v>0.2</v>
      </c>
      <c r="E77" s="50">
        <v>0.1</v>
      </c>
      <c r="F77" s="50">
        <v>0.1</v>
      </c>
      <c r="G77" s="50">
        <v>0</v>
      </c>
      <c r="H77" s="50">
        <v>0.2</v>
      </c>
      <c r="I77" s="50">
        <v>0.2</v>
      </c>
      <c r="J77" s="50">
        <v>0.1</v>
      </c>
      <c r="K77" s="50">
        <v>0.2</v>
      </c>
      <c r="L77" s="50">
        <v>0.1</v>
      </c>
      <c r="M77" s="50">
        <v>0.2</v>
      </c>
      <c r="N77" s="50">
        <v>0.2</v>
      </c>
      <c r="O77" s="50">
        <v>0.2</v>
      </c>
      <c r="P77" s="50">
        <v>0.2</v>
      </c>
      <c r="Q77" s="50">
        <v>0.2</v>
      </c>
      <c r="R77" s="50">
        <v>0.2</v>
      </c>
      <c r="S77" s="50">
        <v>0.2</v>
      </c>
      <c r="T77" s="50">
        <v>0.2</v>
      </c>
      <c r="U77" s="50">
        <v>0.2</v>
      </c>
      <c r="V77" s="50">
        <v>0.2</v>
      </c>
      <c r="W77" s="50">
        <v>0.2</v>
      </c>
      <c r="X77" s="50">
        <v>0.2</v>
      </c>
      <c r="Y77" s="50">
        <v>0.2</v>
      </c>
      <c r="Z77" s="50">
        <v>0.2</v>
      </c>
      <c r="AA77" s="50">
        <v>0.2</v>
      </c>
      <c r="AB77" s="50">
        <v>0.2</v>
      </c>
      <c r="AC77" s="9"/>
      <c r="AD77" s="9"/>
      <c r="AE77" s="9"/>
      <c r="AF77" s="9"/>
      <c r="AG77" s="9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</row>
    <row r="78" spans="1:51" ht="15" x14ac:dyDescent="0.3">
      <c r="A78" s="48" t="s">
        <v>2</v>
      </c>
      <c r="B78" s="49" t="s">
        <v>129</v>
      </c>
      <c r="C78" s="48"/>
      <c r="D78" s="50">
        <v>0.2</v>
      </c>
      <c r="E78" s="50">
        <v>0</v>
      </c>
      <c r="F78" s="48"/>
      <c r="G78" s="48"/>
      <c r="H78" s="50">
        <v>0.2</v>
      </c>
      <c r="I78" s="48"/>
      <c r="J78" s="48"/>
      <c r="K78" s="48"/>
      <c r="L78" s="48"/>
      <c r="M78" s="50">
        <v>0.2</v>
      </c>
      <c r="N78" s="50">
        <v>0.1</v>
      </c>
      <c r="O78" s="50">
        <v>0.2</v>
      </c>
      <c r="P78" s="48"/>
      <c r="Q78" s="50">
        <v>0.1</v>
      </c>
      <c r="R78" s="48"/>
      <c r="S78" s="50">
        <v>0</v>
      </c>
      <c r="T78" s="50">
        <v>0</v>
      </c>
      <c r="U78" s="48"/>
      <c r="V78" s="48"/>
      <c r="W78" s="48"/>
      <c r="X78" s="48"/>
      <c r="Y78" s="48"/>
      <c r="Z78" s="48"/>
      <c r="AA78" s="48"/>
      <c r="AB78" s="48"/>
      <c r="AC78" s="10"/>
      <c r="AD78" s="10"/>
      <c r="AE78" s="10"/>
      <c r="AF78" s="10"/>
      <c r="AG78" s="10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</row>
    <row r="79" spans="1:51" ht="15" x14ac:dyDescent="0.3">
      <c r="A79" s="48" t="s">
        <v>50</v>
      </c>
      <c r="B79" s="49" t="s">
        <v>130</v>
      </c>
      <c r="C79" s="50">
        <v>0</v>
      </c>
      <c r="D79" s="50">
        <v>0</v>
      </c>
      <c r="E79" s="50">
        <v>0.2</v>
      </c>
      <c r="F79" s="50">
        <v>0.2</v>
      </c>
      <c r="G79" s="50">
        <v>0.1</v>
      </c>
      <c r="H79" s="50">
        <v>0.2</v>
      </c>
      <c r="I79" s="50">
        <v>0</v>
      </c>
      <c r="J79" s="48"/>
      <c r="K79" s="50">
        <v>0</v>
      </c>
      <c r="L79" s="48"/>
      <c r="M79" s="50">
        <v>0.2</v>
      </c>
      <c r="N79" s="50">
        <v>0</v>
      </c>
      <c r="O79" s="50">
        <v>0.2</v>
      </c>
      <c r="P79" s="50">
        <v>0</v>
      </c>
      <c r="Q79" s="50">
        <v>0</v>
      </c>
      <c r="R79" s="50">
        <v>0</v>
      </c>
      <c r="S79" s="50">
        <v>0</v>
      </c>
      <c r="T79" s="50">
        <v>0.1</v>
      </c>
      <c r="U79" s="50">
        <v>0</v>
      </c>
      <c r="V79" s="50">
        <v>0</v>
      </c>
      <c r="W79" s="50">
        <v>0</v>
      </c>
      <c r="X79" s="48"/>
      <c r="Y79" s="48"/>
      <c r="Z79" s="48"/>
      <c r="AA79" s="48"/>
      <c r="AB79" s="48"/>
      <c r="AC79" s="12"/>
      <c r="AD79" s="12"/>
      <c r="AE79" s="12"/>
      <c r="AF79" s="12"/>
      <c r="AG79" s="12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</row>
    <row r="80" spans="1:51" ht="15" x14ac:dyDescent="0.3">
      <c r="A80" s="48" t="s">
        <v>76</v>
      </c>
      <c r="B80" s="58" t="s">
        <v>131</v>
      </c>
      <c r="C80" s="48"/>
      <c r="D80" s="50">
        <v>0.2</v>
      </c>
      <c r="E80" s="48"/>
      <c r="F80" s="48"/>
      <c r="G80" s="50">
        <v>0</v>
      </c>
      <c r="H80" s="50">
        <v>0.1</v>
      </c>
      <c r="I80" s="48"/>
      <c r="J80" s="48"/>
      <c r="K80" s="48"/>
      <c r="L80" s="48"/>
      <c r="M80" s="50">
        <v>0.2</v>
      </c>
      <c r="N80" s="50">
        <v>0.2</v>
      </c>
      <c r="O80" s="50">
        <v>0.2</v>
      </c>
      <c r="P80" s="48"/>
      <c r="Q80" s="48"/>
      <c r="R80" s="48"/>
      <c r="S80" s="50">
        <v>0</v>
      </c>
      <c r="T80" s="48"/>
      <c r="U80" s="48"/>
      <c r="V80" s="48"/>
      <c r="W80" s="48"/>
      <c r="X80" s="50">
        <v>0</v>
      </c>
      <c r="Y80" s="48"/>
      <c r="Z80" s="48"/>
      <c r="AA80" s="48"/>
      <c r="AB80" s="48"/>
      <c r="AC80" s="8"/>
      <c r="AD80" s="8"/>
      <c r="AE80" s="8"/>
      <c r="AF80" s="8"/>
      <c r="AG80" s="8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</row>
    <row r="81" spans="1:51" ht="15" x14ac:dyDescent="0.3">
      <c r="A81" s="48" t="s">
        <v>76</v>
      </c>
      <c r="B81" s="49" t="s">
        <v>132</v>
      </c>
      <c r="C81" s="48"/>
      <c r="D81" s="50">
        <v>0.2</v>
      </c>
      <c r="E81" s="48"/>
      <c r="F81" s="48"/>
      <c r="G81" s="50">
        <v>0</v>
      </c>
      <c r="H81" s="50">
        <v>0.1</v>
      </c>
      <c r="I81" s="48"/>
      <c r="J81" s="48"/>
      <c r="K81" s="48"/>
      <c r="L81" s="48"/>
      <c r="M81" s="50">
        <v>0.2</v>
      </c>
      <c r="N81" s="50">
        <v>0.2</v>
      </c>
      <c r="O81" s="50">
        <v>0.2</v>
      </c>
      <c r="P81" s="48"/>
      <c r="Q81" s="48"/>
      <c r="R81" s="48"/>
      <c r="S81" s="50">
        <v>0</v>
      </c>
      <c r="T81" s="48"/>
      <c r="U81" s="48"/>
      <c r="V81" s="48"/>
      <c r="W81" s="48"/>
      <c r="X81" s="50">
        <v>0</v>
      </c>
      <c r="Y81" s="48"/>
      <c r="Z81" s="48"/>
      <c r="AA81" s="48"/>
      <c r="AB81" s="48"/>
      <c r="AC81" s="11"/>
      <c r="AD81" s="11"/>
      <c r="AE81" s="11"/>
      <c r="AF81" s="11"/>
      <c r="AG81" s="11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</row>
    <row r="82" spans="1:51" ht="15" x14ac:dyDescent="0.3">
      <c r="A82" s="48" t="s">
        <v>76</v>
      </c>
      <c r="B82" s="58" t="s">
        <v>133</v>
      </c>
      <c r="C82" s="48"/>
      <c r="D82" s="50">
        <v>0.2</v>
      </c>
      <c r="E82" s="48"/>
      <c r="F82" s="48"/>
      <c r="G82" s="50">
        <v>0</v>
      </c>
      <c r="H82" s="50">
        <v>0.2</v>
      </c>
      <c r="I82" s="48"/>
      <c r="J82" s="48"/>
      <c r="K82" s="48"/>
      <c r="L82" s="48"/>
      <c r="M82" s="50">
        <v>0.2</v>
      </c>
      <c r="N82" s="50">
        <v>0.2</v>
      </c>
      <c r="O82" s="50">
        <v>0.2</v>
      </c>
      <c r="P82" s="48"/>
      <c r="Q82" s="48"/>
      <c r="R82" s="48"/>
      <c r="S82" s="50">
        <v>0</v>
      </c>
      <c r="T82" s="48"/>
      <c r="U82" s="48"/>
      <c r="V82" s="48"/>
      <c r="W82" s="48"/>
      <c r="X82" s="50">
        <v>0</v>
      </c>
      <c r="Y82" s="48"/>
      <c r="Z82" s="48"/>
      <c r="AA82" s="48"/>
      <c r="AB82" s="48"/>
      <c r="AC82" s="33"/>
      <c r="AD82" s="33"/>
      <c r="AE82" s="33"/>
      <c r="AF82" s="33"/>
      <c r="AG82" s="33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</row>
    <row r="83" spans="1:51" ht="15" x14ac:dyDescent="0.3">
      <c r="A83" s="48" t="s">
        <v>50</v>
      </c>
      <c r="B83" s="54" t="s">
        <v>134</v>
      </c>
      <c r="C83" s="50">
        <v>0.1</v>
      </c>
      <c r="D83" s="50">
        <v>0.2</v>
      </c>
      <c r="E83" s="50">
        <v>0.2</v>
      </c>
      <c r="F83" s="50">
        <v>0.2</v>
      </c>
      <c r="G83" s="50">
        <v>0.1</v>
      </c>
      <c r="H83" s="50">
        <v>0.1</v>
      </c>
      <c r="I83" s="50">
        <v>0.1</v>
      </c>
      <c r="J83" s="48"/>
      <c r="K83" s="50">
        <v>0.1</v>
      </c>
      <c r="L83" s="48"/>
      <c r="M83" s="50">
        <v>0.1</v>
      </c>
      <c r="N83" s="50">
        <v>0.1</v>
      </c>
      <c r="O83" s="50">
        <v>0.1</v>
      </c>
      <c r="P83" s="50">
        <v>0.2</v>
      </c>
      <c r="Q83" s="50">
        <v>0.2</v>
      </c>
      <c r="R83" s="50">
        <v>0</v>
      </c>
      <c r="S83" s="50">
        <v>0</v>
      </c>
      <c r="T83" s="50">
        <v>0.1</v>
      </c>
      <c r="U83" s="50">
        <v>0</v>
      </c>
      <c r="V83" s="50">
        <v>0</v>
      </c>
      <c r="W83" s="50">
        <v>0</v>
      </c>
      <c r="X83" s="48"/>
      <c r="Y83" s="48"/>
      <c r="Z83" s="48"/>
      <c r="AA83" s="48"/>
      <c r="AB83" s="48"/>
      <c r="AC83" s="8"/>
      <c r="AD83" s="8"/>
      <c r="AE83" s="8"/>
      <c r="AF83" s="8"/>
      <c r="AG83" s="8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</row>
    <row r="84" spans="1:51" ht="30" x14ac:dyDescent="0.3">
      <c r="A84" s="48" t="s">
        <v>110</v>
      </c>
      <c r="B84" s="59" t="s">
        <v>135</v>
      </c>
      <c r="C84" s="50">
        <v>0</v>
      </c>
      <c r="D84" s="50">
        <v>0.2</v>
      </c>
      <c r="E84" s="50">
        <v>0.2</v>
      </c>
      <c r="F84" s="50">
        <v>0</v>
      </c>
      <c r="G84" s="50">
        <v>0.1</v>
      </c>
      <c r="H84" s="50">
        <v>0.2</v>
      </c>
      <c r="I84" s="50">
        <v>0</v>
      </c>
      <c r="J84" s="50">
        <v>0</v>
      </c>
      <c r="K84" s="50">
        <v>0</v>
      </c>
      <c r="L84" s="50">
        <v>0</v>
      </c>
      <c r="M84" s="50">
        <v>0.2</v>
      </c>
      <c r="N84" s="50">
        <v>0</v>
      </c>
      <c r="O84" s="50">
        <v>0.2</v>
      </c>
      <c r="P84" s="50">
        <v>0</v>
      </c>
      <c r="Q84" s="50">
        <v>0</v>
      </c>
      <c r="R84" s="50">
        <v>0</v>
      </c>
      <c r="S84" s="50">
        <v>0</v>
      </c>
      <c r="T84" s="50">
        <v>0.2</v>
      </c>
      <c r="U84" s="50">
        <v>0</v>
      </c>
      <c r="V84" s="50">
        <v>0</v>
      </c>
      <c r="W84" s="50">
        <v>0</v>
      </c>
      <c r="X84" s="50">
        <v>0</v>
      </c>
      <c r="Y84" s="50">
        <v>0</v>
      </c>
      <c r="Z84" s="50">
        <v>0</v>
      </c>
      <c r="AA84" s="50">
        <v>0</v>
      </c>
      <c r="AB84" s="50">
        <v>0</v>
      </c>
      <c r="AC84" s="8"/>
      <c r="AD84" s="8"/>
      <c r="AE84" s="8"/>
      <c r="AF84" s="8"/>
      <c r="AG84" s="8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</row>
    <row r="85" spans="1:51" ht="30" x14ac:dyDescent="0.3">
      <c r="A85" s="48" t="s">
        <v>110</v>
      </c>
      <c r="B85" s="49" t="s">
        <v>136</v>
      </c>
      <c r="C85" s="50">
        <v>0</v>
      </c>
      <c r="D85" s="50">
        <v>0.2</v>
      </c>
      <c r="E85" s="50">
        <v>0.2</v>
      </c>
      <c r="F85" s="50">
        <v>0</v>
      </c>
      <c r="G85" s="50">
        <v>0.1</v>
      </c>
      <c r="H85" s="50">
        <v>0.2</v>
      </c>
      <c r="I85" s="50">
        <v>0</v>
      </c>
      <c r="J85" s="50">
        <v>0</v>
      </c>
      <c r="K85" s="50">
        <v>0</v>
      </c>
      <c r="L85" s="50">
        <v>0</v>
      </c>
      <c r="M85" s="50">
        <v>0.2</v>
      </c>
      <c r="N85" s="50">
        <v>0</v>
      </c>
      <c r="O85" s="50">
        <v>0.2</v>
      </c>
      <c r="P85" s="50">
        <v>0</v>
      </c>
      <c r="Q85" s="50">
        <v>0</v>
      </c>
      <c r="R85" s="50">
        <v>0</v>
      </c>
      <c r="S85" s="50">
        <v>0</v>
      </c>
      <c r="T85" s="50">
        <v>0.2</v>
      </c>
      <c r="U85" s="50">
        <v>0</v>
      </c>
      <c r="V85" s="50">
        <v>0</v>
      </c>
      <c r="W85" s="50">
        <v>0</v>
      </c>
      <c r="X85" s="50">
        <v>0</v>
      </c>
      <c r="Y85" s="50">
        <v>0</v>
      </c>
      <c r="Z85" s="50">
        <v>0</v>
      </c>
      <c r="AA85" s="50">
        <v>0</v>
      </c>
      <c r="AB85" s="50">
        <v>0</v>
      </c>
      <c r="AC85" s="8"/>
      <c r="AD85" s="8"/>
      <c r="AE85" s="8"/>
      <c r="AF85" s="8"/>
      <c r="AG85" s="8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</row>
    <row r="86" spans="1:51" ht="30" x14ac:dyDescent="0.3">
      <c r="A86" s="48" t="s">
        <v>110</v>
      </c>
      <c r="B86" s="59" t="s">
        <v>137</v>
      </c>
      <c r="C86" s="50">
        <v>0</v>
      </c>
      <c r="D86" s="50">
        <v>0</v>
      </c>
      <c r="E86" s="50">
        <v>0.2</v>
      </c>
      <c r="F86" s="50">
        <v>0</v>
      </c>
      <c r="G86" s="50">
        <v>0.1</v>
      </c>
      <c r="H86" s="50">
        <v>0.2</v>
      </c>
      <c r="I86" s="50">
        <v>0</v>
      </c>
      <c r="J86" s="50">
        <v>0</v>
      </c>
      <c r="K86" s="50">
        <v>0</v>
      </c>
      <c r="L86" s="50">
        <v>0</v>
      </c>
      <c r="M86" s="50">
        <v>0.2</v>
      </c>
      <c r="N86" s="50">
        <v>0</v>
      </c>
      <c r="O86" s="50">
        <v>0.2</v>
      </c>
      <c r="P86" s="50">
        <v>0</v>
      </c>
      <c r="Q86" s="50">
        <v>0</v>
      </c>
      <c r="R86" s="50">
        <v>0</v>
      </c>
      <c r="S86" s="50">
        <v>0</v>
      </c>
      <c r="T86" s="50">
        <v>0.2</v>
      </c>
      <c r="U86" s="50">
        <v>0</v>
      </c>
      <c r="V86" s="50">
        <v>0</v>
      </c>
      <c r="W86" s="50">
        <v>0</v>
      </c>
      <c r="X86" s="50">
        <v>0</v>
      </c>
      <c r="Y86" s="50">
        <v>0</v>
      </c>
      <c r="Z86" s="50">
        <v>0</v>
      </c>
      <c r="AA86" s="50">
        <v>0</v>
      </c>
      <c r="AB86" s="50">
        <v>0</v>
      </c>
      <c r="AC86" s="10"/>
      <c r="AD86" s="10"/>
      <c r="AE86" s="10"/>
      <c r="AF86" s="10"/>
      <c r="AG86" s="10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</row>
    <row r="87" spans="1:51" ht="15" x14ac:dyDescent="0.3">
      <c r="A87" s="48" t="s">
        <v>48</v>
      </c>
      <c r="B87" s="55" t="s">
        <v>138</v>
      </c>
      <c r="C87" s="50">
        <v>0.1</v>
      </c>
      <c r="D87" s="50">
        <v>0.2</v>
      </c>
      <c r="E87" s="50">
        <v>0</v>
      </c>
      <c r="F87" s="50">
        <v>0.2</v>
      </c>
      <c r="G87" s="50">
        <v>0.1</v>
      </c>
      <c r="H87" s="50">
        <v>0</v>
      </c>
      <c r="I87" s="50">
        <v>0.2</v>
      </c>
      <c r="J87" s="50">
        <v>0.1</v>
      </c>
      <c r="K87" s="50">
        <v>0.2</v>
      </c>
      <c r="L87" s="50">
        <v>0.1</v>
      </c>
      <c r="M87" s="50">
        <v>0.2</v>
      </c>
      <c r="N87" s="50">
        <v>0.2</v>
      </c>
      <c r="O87" s="50">
        <v>0</v>
      </c>
      <c r="P87" s="50">
        <v>0.2</v>
      </c>
      <c r="Q87" s="50">
        <v>0</v>
      </c>
      <c r="R87" s="50">
        <v>0.2</v>
      </c>
      <c r="S87" s="50">
        <v>0.2</v>
      </c>
      <c r="T87" s="50">
        <v>0.1</v>
      </c>
      <c r="U87" s="50">
        <v>0</v>
      </c>
      <c r="V87" s="50">
        <v>0</v>
      </c>
      <c r="W87" s="50">
        <v>0</v>
      </c>
      <c r="X87" s="50">
        <v>0</v>
      </c>
      <c r="Y87" s="50">
        <v>0</v>
      </c>
      <c r="Z87" s="50">
        <v>0.1</v>
      </c>
      <c r="AA87" s="50">
        <v>0.1</v>
      </c>
      <c r="AB87" s="50">
        <v>0.2</v>
      </c>
      <c r="AC87" s="8"/>
      <c r="AD87" s="8"/>
      <c r="AE87" s="8"/>
      <c r="AF87" s="8"/>
      <c r="AG87" s="8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14"/>
    </row>
    <row r="88" spans="1:51" ht="15" x14ac:dyDescent="0.3">
      <c r="A88" s="48" t="s">
        <v>76</v>
      </c>
      <c r="B88" s="49" t="s">
        <v>139</v>
      </c>
      <c r="C88" s="48"/>
      <c r="D88" s="50">
        <v>0.2</v>
      </c>
      <c r="E88" s="48"/>
      <c r="F88" s="48"/>
      <c r="G88" s="50">
        <v>0</v>
      </c>
      <c r="H88" s="50">
        <v>0.2</v>
      </c>
      <c r="I88" s="48"/>
      <c r="J88" s="48"/>
      <c r="K88" s="48"/>
      <c r="L88" s="48"/>
      <c r="M88" s="50">
        <v>0.2</v>
      </c>
      <c r="N88" s="50">
        <v>0.2</v>
      </c>
      <c r="O88" s="50">
        <v>0.2</v>
      </c>
      <c r="P88" s="48"/>
      <c r="Q88" s="48"/>
      <c r="R88" s="48"/>
      <c r="S88" s="50">
        <v>0</v>
      </c>
      <c r="T88" s="48"/>
      <c r="U88" s="48"/>
      <c r="V88" s="48"/>
      <c r="W88" s="48"/>
      <c r="X88" s="50">
        <v>0</v>
      </c>
      <c r="Y88" s="48"/>
      <c r="Z88" s="48"/>
      <c r="AA88" s="48"/>
      <c r="AB88" s="48"/>
      <c r="AC88" s="10"/>
      <c r="AD88" s="10"/>
      <c r="AE88" s="10"/>
      <c r="AF88" s="10"/>
      <c r="AG88" s="10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</row>
    <row r="89" spans="1:51" ht="15" x14ac:dyDescent="0.3">
      <c r="A89" s="48" t="s">
        <v>76</v>
      </c>
      <c r="B89" s="58" t="s">
        <v>140</v>
      </c>
      <c r="C89" s="48"/>
      <c r="D89" s="50">
        <v>0.2</v>
      </c>
      <c r="E89" s="48"/>
      <c r="F89" s="48"/>
      <c r="G89" s="50">
        <v>0.2</v>
      </c>
      <c r="H89" s="50">
        <v>0.1</v>
      </c>
      <c r="I89" s="48"/>
      <c r="J89" s="48"/>
      <c r="K89" s="48"/>
      <c r="L89" s="48"/>
      <c r="M89" s="50">
        <v>0.2</v>
      </c>
      <c r="N89" s="50">
        <v>0.2</v>
      </c>
      <c r="O89" s="50">
        <v>0.1</v>
      </c>
      <c r="P89" s="48"/>
      <c r="Q89" s="48"/>
      <c r="R89" s="48"/>
      <c r="S89" s="50">
        <v>0.2</v>
      </c>
      <c r="T89" s="48"/>
      <c r="U89" s="48"/>
      <c r="V89" s="48"/>
      <c r="W89" s="48"/>
      <c r="X89" s="50">
        <v>0</v>
      </c>
      <c r="Y89" s="48"/>
      <c r="Z89" s="48"/>
      <c r="AA89" s="48"/>
      <c r="AB89" s="48"/>
      <c r="AC89" s="11"/>
      <c r="AD89" s="11"/>
      <c r="AE89" s="11"/>
      <c r="AF89" s="11"/>
      <c r="AG89" s="11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</row>
    <row r="90" spans="1:51" ht="15" x14ac:dyDescent="0.3">
      <c r="A90" s="48" t="s">
        <v>48</v>
      </c>
      <c r="B90" s="49" t="s">
        <v>141</v>
      </c>
      <c r="C90" s="50">
        <v>0</v>
      </c>
      <c r="D90" s="50">
        <v>0</v>
      </c>
      <c r="E90" s="50">
        <v>0.2</v>
      </c>
      <c r="F90" s="50">
        <v>0.2</v>
      </c>
      <c r="G90" s="50">
        <v>0.2</v>
      </c>
      <c r="H90" s="50">
        <v>0</v>
      </c>
      <c r="I90" s="50">
        <v>0.2</v>
      </c>
      <c r="J90" s="50">
        <v>0.1</v>
      </c>
      <c r="K90" s="50">
        <v>0.2</v>
      </c>
      <c r="L90" s="50">
        <v>0.1</v>
      </c>
      <c r="M90" s="50">
        <v>0.2</v>
      </c>
      <c r="N90" s="50">
        <v>0.2</v>
      </c>
      <c r="O90" s="50">
        <v>0</v>
      </c>
      <c r="P90" s="50">
        <v>0.1</v>
      </c>
      <c r="Q90" s="50">
        <v>0</v>
      </c>
      <c r="R90" s="50">
        <v>0.2</v>
      </c>
      <c r="S90" s="50">
        <v>0.2</v>
      </c>
      <c r="T90" s="50">
        <v>0</v>
      </c>
      <c r="U90" s="50">
        <v>0</v>
      </c>
      <c r="V90" s="50">
        <v>0</v>
      </c>
      <c r="W90" s="50">
        <v>0</v>
      </c>
      <c r="X90" s="50">
        <v>0</v>
      </c>
      <c r="Y90" s="50">
        <v>0</v>
      </c>
      <c r="Z90" s="50">
        <v>0</v>
      </c>
      <c r="AA90" s="50">
        <v>0</v>
      </c>
      <c r="AB90" s="50">
        <v>0.2</v>
      </c>
      <c r="AC90" s="13"/>
      <c r="AD90" s="13"/>
      <c r="AE90" s="13"/>
      <c r="AF90" s="13"/>
      <c r="AG90" s="13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</row>
    <row r="91" spans="1:51" ht="15" x14ac:dyDescent="0.3">
      <c r="A91" s="48" t="s">
        <v>2</v>
      </c>
      <c r="B91" s="53" t="s">
        <v>142</v>
      </c>
      <c r="C91" s="48"/>
      <c r="D91" s="50">
        <v>0.2</v>
      </c>
      <c r="E91" s="50">
        <v>0</v>
      </c>
      <c r="F91" s="48"/>
      <c r="G91" s="48"/>
      <c r="H91" s="50">
        <v>0.2</v>
      </c>
      <c r="I91" s="48"/>
      <c r="J91" s="48"/>
      <c r="K91" s="48"/>
      <c r="L91" s="48"/>
      <c r="M91" s="50">
        <v>0.2</v>
      </c>
      <c r="N91" s="50">
        <v>0.1</v>
      </c>
      <c r="O91" s="50">
        <v>0.2</v>
      </c>
      <c r="P91" s="48"/>
      <c r="Q91" s="50">
        <v>0.1</v>
      </c>
      <c r="R91" s="48"/>
      <c r="S91" s="50">
        <v>0</v>
      </c>
      <c r="T91" s="50">
        <v>0</v>
      </c>
      <c r="U91" s="48"/>
      <c r="V91" s="48"/>
      <c r="W91" s="48"/>
      <c r="X91" s="48"/>
      <c r="Y91" s="48"/>
      <c r="Z91" s="48"/>
      <c r="AA91" s="48"/>
      <c r="AB91" s="48"/>
      <c r="AC91" s="13"/>
      <c r="AD91" s="13"/>
      <c r="AE91" s="13"/>
      <c r="AF91" s="13"/>
      <c r="AG91" s="13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</row>
    <row r="92" spans="1:51" ht="15" x14ac:dyDescent="0.3">
      <c r="A92" s="48" t="s">
        <v>48</v>
      </c>
      <c r="B92" s="55" t="s">
        <v>143</v>
      </c>
      <c r="C92" s="50">
        <v>0</v>
      </c>
      <c r="D92" s="50">
        <v>0</v>
      </c>
      <c r="E92" s="50">
        <v>0</v>
      </c>
      <c r="F92" s="50">
        <v>0</v>
      </c>
      <c r="G92" s="50">
        <v>0.2</v>
      </c>
      <c r="H92" s="50">
        <v>0</v>
      </c>
      <c r="I92" s="50">
        <v>0.1</v>
      </c>
      <c r="J92" s="50">
        <v>0.2</v>
      </c>
      <c r="K92" s="50">
        <v>0.2</v>
      </c>
      <c r="L92" s="50">
        <v>0.2</v>
      </c>
      <c r="M92" s="50">
        <v>0.2</v>
      </c>
      <c r="N92" s="50">
        <v>0.2</v>
      </c>
      <c r="O92" s="50">
        <v>0</v>
      </c>
      <c r="P92" s="50">
        <v>0.2</v>
      </c>
      <c r="Q92" s="50">
        <v>0</v>
      </c>
      <c r="R92" s="50">
        <v>0.2</v>
      </c>
      <c r="S92" s="50">
        <v>0</v>
      </c>
      <c r="T92" s="50">
        <v>0</v>
      </c>
      <c r="U92" s="50">
        <v>0</v>
      </c>
      <c r="V92" s="50">
        <v>0</v>
      </c>
      <c r="W92" s="50">
        <v>0</v>
      </c>
      <c r="X92" s="50">
        <v>0</v>
      </c>
      <c r="Y92" s="50">
        <v>0</v>
      </c>
      <c r="Z92" s="50">
        <v>0</v>
      </c>
      <c r="AA92" s="50">
        <v>0</v>
      </c>
      <c r="AB92" s="50">
        <v>0.1</v>
      </c>
      <c r="AC92" s="8"/>
      <c r="AD92" s="8"/>
      <c r="AE92" s="8"/>
      <c r="AF92" s="8"/>
      <c r="AG92" s="8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</row>
    <row r="93" spans="1:51" ht="15" x14ac:dyDescent="0.3">
      <c r="A93" s="48" t="s">
        <v>48</v>
      </c>
      <c r="B93" s="49" t="s">
        <v>144</v>
      </c>
      <c r="C93" s="50">
        <v>0</v>
      </c>
      <c r="D93" s="50">
        <v>0</v>
      </c>
      <c r="E93" s="50">
        <v>0</v>
      </c>
      <c r="F93" s="50">
        <v>0</v>
      </c>
      <c r="G93" s="50">
        <v>0.2</v>
      </c>
      <c r="H93" s="50">
        <v>0</v>
      </c>
      <c r="I93" s="50">
        <v>0.1</v>
      </c>
      <c r="J93" s="50">
        <v>0.1</v>
      </c>
      <c r="K93" s="50">
        <v>0.1</v>
      </c>
      <c r="L93" s="50">
        <v>0.2</v>
      </c>
      <c r="M93" s="50">
        <v>0.2</v>
      </c>
      <c r="N93" s="50">
        <v>0.2</v>
      </c>
      <c r="O93" s="50">
        <v>0</v>
      </c>
      <c r="P93" s="50">
        <v>0.2</v>
      </c>
      <c r="Q93" s="50">
        <v>0</v>
      </c>
      <c r="R93" s="50">
        <v>0.2</v>
      </c>
      <c r="S93" s="50">
        <v>0</v>
      </c>
      <c r="T93" s="50">
        <v>0</v>
      </c>
      <c r="U93" s="50">
        <v>0</v>
      </c>
      <c r="V93" s="50">
        <v>0</v>
      </c>
      <c r="W93" s="50">
        <v>0</v>
      </c>
      <c r="X93" s="50">
        <v>0</v>
      </c>
      <c r="Y93" s="50">
        <v>0</v>
      </c>
      <c r="Z93" s="50">
        <v>0</v>
      </c>
      <c r="AA93" s="50">
        <v>0</v>
      </c>
      <c r="AB93" s="50">
        <v>0</v>
      </c>
      <c r="AC93" s="12"/>
      <c r="AD93" s="12"/>
      <c r="AE93" s="12"/>
      <c r="AF93" s="12"/>
      <c r="AG93" s="12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</row>
    <row r="94" spans="1:51" ht="15" x14ac:dyDescent="0.3">
      <c r="A94" s="48" t="s">
        <v>50</v>
      </c>
      <c r="B94" s="49" t="s">
        <v>145</v>
      </c>
      <c r="C94" s="50">
        <v>0</v>
      </c>
      <c r="D94" s="50">
        <v>0</v>
      </c>
      <c r="E94" s="50">
        <v>0.2</v>
      </c>
      <c r="F94" s="50">
        <v>0.1</v>
      </c>
      <c r="G94" s="50">
        <v>0.1</v>
      </c>
      <c r="H94" s="50">
        <v>0.2</v>
      </c>
      <c r="I94" s="50">
        <v>0</v>
      </c>
      <c r="J94" s="48"/>
      <c r="K94" s="50">
        <v>0</v>
      </c>
      <c r="L94" s="48"/>
      <c r="M94" s="50">
        <v>0.2</v>
      </c>
      <c r="N94" s="50">
        <v>0</v>
      </c>
      <c r="O94" s="50">
        <v>0.1</v>
      </c>
      <c r="P94" s="50">
        <v>0</v>
      </c>
      <c r="Q94" s="50">
        <v>0</v>
      </c>
      <c r="R94" s="50">
        <v>0</v>
      </c>
      <c r="S94" s="50">
        <v>0</v>
      </c>
      <c r="T94" s="50">
        <v>0.2</v>
      </c>
      <c r="U94" s="50">
        <v>0</v>
      </c>
      <c r="V94" s="50">
        <v>0</v>
      </c>
      <c r="W94" s="50">
        <v>0</v>
      </c>
      <c r="X94" s="48"/>
      <c r="Y94" s="48"/>
      <c r="Z94" s="48"/>
      <c r="AA94" s="48"/>
      <c r="AB94" s="48"/>
      <c r="AC94" s="8"/>
      <c r="AD94" s="8"/>
      <c r="AE94" s="8"/>
      <c r="AF94" s="8"/>
      <c r="AG94" s="8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</row>
    <row r="95" spans="1:51" ht="30" x14ac:dyDescent="0.3">
      <c r="A95" s="48" t="s">
        <v>110</v>
      </c>
      <c r="B95" s="49" t="s">
        <v>146</v>
      </c>
      <c r="C95" s="50">
        <v>0</v>
      </c>
      <c r="D95" s="50">
        <v>0.2</v>
      </c>
      <c r="E95" s="50">
        <v>0.2</v>
      </c>
      <c r="F95" s="50">
        <v>0.1</v>
      </c>
      <c r="G95" s="50">
        <v>0.2</v>
      </c>
      <c r="H95" s="50">
        <v>0.2</v>
      </c>
      <c r="I95" s="50">
        <v>0</v>
      </c>
      <c r="J95" s="50">
        <v>0</v>
      </c>
      <c r="K95" s="50">
        <v>0</v>
      </c>
      <c r="L95" s="50">
        <v>0</v>
      </c>
      <c r="M95" s="50">
        <v>0.2</v>
      </c>
      <c r="N95" s="50">
        <v>0.1</v>
      </c>
      <c r="O95" s="50">
        <v>0.2</v>
      </c>
      <c r="P95" s="50">
        <v>0.1</v>
      </c>
      <c r="Q95" s="50">
        <v>0.2</v>
      </c>
      <c r="R95" s="50">
        <v>0</v>
      </c>
      <c r="S95" s="50">
        <v>0</v>
      </c>
      <c r="T95" s="50">
        <v>0.2</v>
      </c>
      <c r="U95" s="50">
        <v>0</v>
      </c>
      <c r="V95" s="50">
        <v>0</v>
      </c>
      <c r="W95" s="50">
        <v>0</v>
      </c>
      <c r="X95" s="50">
        <v>0</v>
      </c>
      <c r="Y95" s="50">
        <v>0</v>
      </c>
      <c r="Z95" s="50">
        <v>0</v>
      </c>
      <c r="AA95" s="50">
        <v>0</v>
      </c>
      <c r="AB95" s="50">
        <v>0</v>
      </c>
      <c r="AC95" s="8"/>
      <c r="AD95" s="8"/>
      <c r="AE95" s="8"/>
      <c r="AF95" s="8"/>
      <c r="AG95" s="8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</row>
    <row r="96" spans="1:51" ht="30" x14ac:dyDescent="0.3">
      <c r="A96" s="48" t="s">
        <v>110</v>
      </c>
      <c r="B96" s="49" t="s">
        <v>147</v>
      </c>
      <c r="C96" s="50">
        <v>0</v>
      </c>
      <c r="D96" s="50">
        <v>0.2</v>
      </c>
      <c r="E96" s="50">
        <v>0</v>
      </c>
      <c r="F96" s="50">
        <v>0</v>
      </c>
      <c r="G96" s="50">
        <v>0</v>
      </c>
      <c r="H96" s="50">
        <v>0.2</v>
      </c>
      <c r="I96" s="50">
        <v>0</v>
      </c>
      <c r="J96" s="50">
        <v>0</v>
      </c>
      <c r="K96" s="50">
        <v>0</v>
      </c>
      <c r="L96" s="50">
        <v>0</v>
      </c>
      <c r="M96" s="50">
        <v>0.2</v>
      </c>
      <c r="N96" s="50">
        <v>0.2</v>
      </c>
      <c r="O96" s="50">
        <v>0.2</v>
      </c>
      <c r="P96" s="50">
        <v>0</v>
      </c>
      <c r="Q96" s="50">
        <v>0</v>
      </c>
      <c r="R96" s="50">
        <v>0</v>
      </c>
      <c r="S96" s="50">
        <v>0</v>
      </c>
      <c r="T96" s="50">
        <v>0</v>
      </c>
      <c r="U96" s="50">
        <v>0</v>
      </c>
      <c r="V96" s="50">
        <v>0</v>
      </c>
      <c r="W96" s="50">
        <v>0</v>
      </c>
      <c r="X96" s="50">
        <v>0</v>
      </c>
      <c r="Y96" s="50">
        <v>0</v>
      </c>
      <c r="Z96" s="50">
        <v>0</v>
      </c>
      <c r="AA96" s="50">
        <v>0</v>
      </c>
      <c r="AB96" s="50">
        <v>0</v>
      </c>
      <c r="AC96" s="10"/>
      <c r="AD96" s="10"/>
      <c r="AE96" s="10"/>
      <c r="AF96" s="10"/>
      <c r="AG96" s="10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</row>
    <row r="97" spans="1:51" ht="30" x14ac:dyDescent="0.3">
      <c r="A97" s="48" t="s">
        <v>110</v>
      </c>
      <c r="B97" s="49" t="s">
        <v>148</v>
      </c>
      <c r="C97" s="50">
        <v>0.1</v>
      </c>
      <c r="D97" s="50">
        <v>0</v>
      </c>
      <c r="E97" s="50">
        <v>0</v>
      </c>
      <c r="F97" s="50">
        <v>0.1</v>
      </c>
      <c r="G97" s="50">
        <v>0.2</v>
      </c>
      <c r="H97" s="50">
        <v>0</v>
      </c>
      <c r="I97" s="50">
        <v>0.2</v>
      </c>
      <c r="J97" s="50">
        <v>0.2</v>
      </c>
      <c r="K97" s="50">
        <v>0.2</v>
      </c>
      <c r="L97" s="50">
        <v>0.2</v>
      </c>
      <c r="M97" s="50">
        <v>0.2</v>
      </c>
      <c r="N97" s="50">
        <v>0.2</v>
      </c>
      <c r="O97" s="50">
        <v>0</v>
      </c>
      <c r="P97" s="50">
        <v>0.2</v>
      </c>
      <c r="Q97" s="50">
        <v>0</v>
      </c>
      <c r="R97" s="50">
        <v>0.2</v>
      </c>
      <c r="S97" s="50">
        <v>0</v>
      </c>
      <c r="T97" s="50">
        <v>0</v>
      </c>
      <c r="U97" s="50">
        <v>0</v>
      </c>
      <c r="V97" s="50">
        <v>0</v>
      </c>
      <c r="W97" s="50">
        <v>0</v>
      </c>
      <c r="X97" s="50">
        <v>0</v>
      </c>
      <c r="Y97" s="50">
        <v>0.1</v>
      </c>
      <c r="Z97" s="50">
        <v>0.2</v>
      </c>
      <c r="AA97" s="50">
        <v>0.1</v>
      </c>
      <c r="AB97" s="50">
        <v>0.2</v>
      </c>
      <c r="AC97" s="8"/>
      <c r="AD97" s="8"/>
      <c r="AE97" s="8"/>
      <c r="AF97" s="8"/>
      <c r="AG97" s="8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</row>
    <row r="98" spans="1:51" ht="30" x14ac:dyDescent="0.3">
      <c r="A98" s="48" t="s">
        <v>110</v>
      </c>
      <c r="B98" s="59" t="s">
        <v>149</v>
      </c>
      <c r="C98" s="50">
        <v>0.1</v>
      </c>
      <c r="D98" s="50">
        <v>0.2</v>
      </c>
      <c r="E98" s="50">
        <v>0.1</v>
      </c>
      <c r="F98" s="50">
        <v>0.1</v>
      </c>
      <c r="G98" s="50">
        <v>0</v>
      </c>
      <c r="H98" s="50">
        <v>0.2</v>
      </c>
      <c r="I98" s="50">
        <v>0.2</v>
      </c>
      <c r="J98" s="50">
        <v>0.1</v>
      </c>
      <c r="K98" s="50">
        <v>0.2</v>
      </c>
      <c r="L98" s="50">
        <v>0.1</v>
      </c>
      <c r="M98" s="50">
        <v>0.2</v>
      </c>
      <c r="N98" s="50">
        <v>0.2</v>
      </c>
      <c r="O98" s="50">
        <v>0.2</v>
      </c>
      <c r="P98" s="50">
        <v>0.2</v>
      </c>
      <c r="Q98" s="50">
        <v>0.2</v>
      </c>
      <c r="R98" s="50">
        <v>0.2</v>
      </c>
      <c r="S98" s="50">
        <v>0.2</v>
      </c>
      <c r="T98" s="50">
        <v>0.2</v>
      </c>
      <c r="U98" s="50">
        <v>0.2</v>
      </c>
      <c r="V98" s="50">
        <v>0.2</v>
      </c>
      <c r="W98" s="50">
        <v>0.2</v>
      </c>
      <c r="X98" s="50">
        <v>0.2</v>
      </c>
      <c r="Y98" s="50">
        <v>0.2</v>
      </c>
      <c r="Z98" s="50">
        <v>0.2</v>
      </c>
      <c r="AA98" s="50">
        <v>0.2</v>
      </c>
      <c r="AB98" s="50">
        <v>0.2</v>
      </c>
      <c r="AC98" s="33"/>
      <c r="AD98" s="33"/>
      <c r="AE98" s="33"/>
      <c r="AF98" s="33"/>
      <c r="AG98" s="33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</row>
    <row r="99" spans="1:51" ht="30" x14ac:dyDescent="0.3">
      <c r="A99" s="48" t="s">
        <v>110</v>
      </c>
      <c r="B99" s="59" t="s">
        <v>150</v>
      </c>
      <c r="C99" s="50">
        <v>0</v>
      </c>
      <c r="D99" s="50">
        <v>0.2</v>
      </c>
      <c r="E99" s="50">
        <v>0</v>
      </c>
      <c r="F99" s="50">
        <v>0</v>
      </c>
      <c r="G99" s="50">
        <v>0.2</v>
      </c>
      <c r="H99" s="50">
        <v>0.2</v>
      </c>
      <c r="I99" s="50">
        <v>0.1</v>
      </c>
      <c r="J99" s="50">
        <v>0.1</v>
      </c>
      <c r="K99" s="50">
        <v>0.1</v>
      </c>
      <c r="L99" s="50">
        <v>0.2</v>
      </c>
      <c r="M99" s="50">
        <v>0.2</v>
      </c>
      <c r="N99" s="50">
        <v>0.2</v>
      </c>
      <c r="O99" s="50">
        <v>0.2</v>
      </c>
      <c r="P99" s="50">
        <v>0.2</v>
      </c>
      <c r="Q99" s="50">
        <v>0</v>
      </c>
      <c r="R99" s="50">
        <v>0.2</v>
      </c>
      <c r="S99" s="50">
        <v>0</v>
      </c>
      <c r="T99" s="50">
        <v>0</v>
      </c>
      <c r="U99" s="50">
        <v>0</v>
      </c>
      <c r="V99" s="50">
        <v>0</v>
      </c>
      <c r="W99" s="50">
        <v>0</v>
      </c>
      <c r="X99" s="50">
        <v>0</v>
      </c>
      <c r="Y99" s="50">
        <v>0</v>
      </c>
      <c r="Z99" s="50">
        <v>0</v>
      </c>
      <c r="AA99" s="50">
        <v>0</v>
      </c>
      <c r="AB99" s="50">
        <v>0</v>
      </c>
      <c r="AC99" s="12"/>
      <c r="AD99" s="12"/>
      <c r="AE99" s="12"/>
      <c r="AF99" s="12"/>
      <c r="AG99" s="12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</row>
    <row r="100" spans="1:51" ht="30" x14ac:dyDescent="0.3">
      <c r="A100" s="48" t="s">
        <v>110</v>
      </c>
      <c r="B100" s="49" t="s">
        <v>151</v>
      </c>
      <c r="C100" s="50">
        <v>0</v>
      </c>
      <c r="D100" s="50">
        <v>0.2</v>
      </c>
      <c r="E100" s="50">
        <v>0.2</v>
      </c>
      <c r="F100" s="50">
        <v>0.2</v>
      </c>
      <c r="G100" s="50">
        <v>0.2</v>
      </c>
      <c r="H100" s="50">
        <v>0.2</v>
      </c>
      <c r="I100" s="50">
        <v>0</v>
      </c>
      <c r="J100" s="50">
        <v>0</v>
      </c>
      <c r="K100" s="50">
        <v>0</v>
      </c>
      <c r="L100" s="50">
        <v>0</v>
      </c>
      <c r="M100" s="50">
        <v>0.2</v>
      </c>
      <c r="N100" s="50">
        <v>0.1</v>
      </c>
      <c r="O100" s="50">
        <v>0.2</v>
      </c>
      <c r="P100" s="50">
        <v>0</v>
      </c>
      <c r="Q100" s="50">
        <v>0</v>
      </c>
      <c r="R100" s="50">
        <v>0</v>
      </c>
      <c r="S100" s="50">
        <v>0</v>
      </c>
      <c r="T100" s="50">
        <v>0.2</v>
      </c>
      <c r="U100" s="50">
        <v>0</v>
      </c>
      <c r="V100" s="50">
        <v>0</v>
      </c>
      <c r="W100" s="50">
        <v>0</v>
      </c>
      <c r="X100" s="50">
        <v>0</v>
      </c>
      <c r="Y100" s="50">
        <v>0</v>
      </c>
      <c r="Z100" s="50">
        <v>0</v>
      </c>
      <c r="AA100" s="50">
        <v>0</v>
      </c>
      <c r="AB100" s="50">
        <v>0</v>
      </c>
      <c r="AC100" s="8"/>
      <c r="AD100" s="8"/>
      <c r="AE100" s="8"/>
      <c r="AF100" s="8"/>
      <c r="AG100" s="8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</row>
    <row r="101" spans="1:51" ht="30" x14ac:dyDescent="0.3">
      <c r="A101" s="48" t="s">
        <v>110</v>
      </c>
      <c r="B101" s="49" t="s">
        <v>152</v>
      </c>
      <c r="C101" s="50">
        <v>0</v>
      </c>
      <c r="D101" s="50">
        <v>0.2</v>
      </c>
      <c r="E101" s="50">
        <v>0</v>
      </c>
      <c r="F101" s="50">
        <v>0</v>
      </c>
      <c r="G101" s="50">
        <v>0.2</v>
      </c>
      <c r="H101" s="50">
        <v>0.2</v>
      </c>
      <c r="I101" s="50">
        <v>0.2</v>
      </c>
      <c r="J101" s="50">
        <v>0.1</v>
      </c>
      <c r="K101" s="50">
        <v>0.2</v>
      </c>
      <c r="L101" s="50">
        <v>0.1</v>
      </c>
      <c r="M101" s="50">
        <v>0.2</v>
      </c>
      <c r="N101" s="50">
        <v>0.2</v>
      </c>
      <c r="O101" s="50">
        <v>0.2</v>
      </c>
      <c r="P101" s="50">
        <v>0.2</v>
      </c>
      <c r="Q101" s="50">
        <v>0</v>
      </c>
      <c r="R101" s="50">
        <v>0.2</v>
      </c>
      <c r="S101" s="50">
        <v>0</v>
      </c>
      <c r="T101" s="50">
        <v>0</v>
      </c>
      <c r="U101" s="50">
        <v>0</v>
      </c>
      <c r="V101" s="50">
        <v>0</v>
      </c>
      <c r="W101" s="50">
        <v>0</v>
      </c>
      <c r="X101" s="50">
        <v>0</v>
      </c>
      <c r="Y101" s="50">
        <v>0</v>
      </c>
      <c r="Z101" s="50">
        <v>0</v>
      </c>
      <c r="AA101" s="50">
        <v>0</v>
      </c>
      <c r="AB101" s="50">
        <v>0.1</v>
      </c>
      <c r="AC101" s="8"/>
      <c r="AD101" s="8"/>
      <c r="AE101" s="8"/>
      <c r="AF101" s="8"/>
      <c r="AG101" s="8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</row>
    <row r="102" spans="1:51" ht="30" x14ac:dyDescent="0.3">
      <c r="A102" s="48" t="s">
        <v>110</v>
      </c>
      <c r="B102" s="49" t="s">
        <v>153</v>
      </c>
      <c r="C102" s="50">
        <v>0.2</v>
      </c>
      <c r="D102" s="50">
        <v>0</v>
      </c>
      <c r="E102" s="50">
        <v>0.1</v>
      </c>
      <c r="F102" s="50">
        <v>0.2</v>
      </c>
      <c r="G102" s="50">
        <v>0.2</v>
      </c>
      <c r="H102" s="50">
        <v>0</v>
      </c>
      <c r="I102" s="50">
        <v>0.2</v>
      </c>
      <c r="J102" s="50">
        <v>0.2</v>
      </c>
      <c r="K102" s="50">
        <v>0.2</v>
      </c>
      <c r="L102" s="50">
        <v>0.2</v>
      </c>
      <c r="M102" s="50">
        <v>0.2</v>
      </c>
      <c r="N102" s="50">
        <v>0.2</v>
      </c>
      <c r="O102" s="50">
        <v>0</v>
      </c>
      <c r="P102" s="50">
        <v>0.2</v>
      </c>
      <c r="Q102" s="50">
        <v>0</v>
      </c>
      <c r="R102" s="50">
        <v>0.2</v>
      </c>
      <c r="S102" s="50">
        <v>0.2</v>
      </c>
      <c r="T102" s="50">
        <v>0</v>
      </c>
      <c r="U102" s="50">
        <v>0.2</v>
      </c>
      <c r="V102" s="50">
        <v>0.2</v>
      </c>
      <c r="W102" s="50">
        <v>0.2</v>
      </c>
      <c r="X102" s="50">
        <v>0.2</v>
      </c>
      <c r="Y102" s="50">
        <v>0.2</v>
      </c>
      <c r="Z102" s="50">
        <v>0.2</v>
      </c>
      <c r="AA102" s="50">
        <v>0</v>
      </c>
      <c r="AB102" s="50">
        <v>0.2</v>
      </c>
      <c r="AC102" s="8"/>
      <c r="AD102" s="8"/>
      <c r="AE102" s="8"/>
      <c r="AF102" s="8"/>
      <c r="AG102" s="8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</row>
    <row r="103" spans="1:51" ht="15" customHeight="1" x14ac:dyDescent="0.3">
      <c r="A103" s="48" t="s">
        <v>110</v>
      </c>
      <c r="B103" s="59" t="s">
        <v>154</v>
      </c>
      <c r="C103" s="50">
        <v>0</v>
      </c>
      <c r="D103" s="50">
        <v>0</v>
      </c>
      <c r="E103" s="50">
        <v>0</v>
      </c>
      <c r="F103" s="50">
        <v>0</v>
      </c>
      <c r="G103" s="50">
        <v>0.2</v>
      </c>
      <c r="H103" s="50">
        <v>0</v>
      </c>
      <c r="I103" s="50">
        <v>0.1</v>
      </c>
      <c r="J103" s="50">
        <v>0.1</v>
      </c>
      <c r="K103" s="50">
        <v>0.1</v>
      </c>
      <c r="L103" s="50">
        <v>0.2</v>
      </c>
      <c r="M103" s="50">
        <v>0.2</v>
      </c>
      <c r="N103" s="50">
        <v>0.2</v>
      </c>
      <c r="O103" s="50">
        <v>0</v>
      </c>
      <c r="P103" s="50">
        <v>0.2</v>
      </c>
      <c r="Q103" s="50">
        <v>0</v>
      </c>
      <c r="R103" s="50">
        <v>0.2</v>
      </c>
      <c r="S103" s="50">
        <v>0</v>
      </c>
      <c r="T103" s="50">
        <v>0</v>
      </c>
      <c r="U103" s="50">
        <v>0</v>
      </c>
      <c r="V103" s="50">
        <v>0</v>
      </c>
      <c r="W103" s="50">
        <v>0</v>
      </c>
      <c r="X103" s="50">
        <v>0</v>
      </c>
      <c r="Y103" s="50">
        <v>0</v>
      </c>
      <c r="Z103" s="50">
        <v>0</v>
      </c>
      <c r="AA103" s="50">
        <v>0</v>
      </c>
      <c r="AB103" s="50">
        <v>0</v>
      </c>
      <c r="AC103" s="13"/>
      <c r="AD103" s="13"/>
      <c r="AE103" s="13"/>
      <c r="AF103" s="13"/>
      <c r="AG103" s="13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</row>
    <row r="104" spans="1:51" ht="15" customHeight="1" x14ac:dyDescent="0.3">
      <c r="A104" s="48" t="s">
        <v>110</v>
      </c>
      <c r="B104" s="49" t="s">
        <v>155</v>
      </c>
      <c r="C104" s="50">
        <v>0</v>
      </c>
      <c r="D104" s="50">
        <v>0.2</v>
      </c>
      <c r="E104" s="50">
        <v>0.2</v>
      </c>
      <c r="F104" s="50">
        <v>0.1</v>
      </c>
      <c r="G104" s="50">
        <v>0.1</v>
      </c>
      <c r="H104" s="50">
        <v>0.2</v>
      </c>
      <c r="I104" s="50">
        <v>0</v>
      </c>
      <c r="J104" s="50">
        <v>0</v>
      </c>
      <c r="K104" s="50">
        <v>0</v>
      </c>
      <c r="L104" s="50">
        <v>0</v>
      </c>
      <c r="M104" s="50">
        <v>0.2</v>
      </c>
      <c r="N104" s="50">
        <v>0.2</v>
      </c>
      <c r="O104" s="50">
        <v>0.2</v>
      </c>
      <c r="P104" s="50">
        <v>0</v>
      </c>
      <c r="Q104" s="50">
        <v>0</v>
      </c>
      <c r="R104" s="50">
        <v>0</v>
      </c>
      <c r="S104" s="50">
        <v>0</v>
      </c>
      <c r="T104" s="50">
        <v>0.2</v>
      </c>
      <c r="U104" s="50">
        <v>0</v>
      </c>
      <c r="V104" s="50">
        <v>0</v>
      </c>
      <c r="W104" s="50">
        <v>0</v>
      </c>
      <c r="X104" s="50">
        <v>0</v>
      </c>
      <c r="Y104" s="50">
        <v>0</v>
      </c>
      <c r="Z104" s="50">
        <v>0</v>
      </c>
      <c r="AA104" s="50">
        <v>0</v>
      </c>
      <c r="AB104" s="50">
        <v>0</v>
      </c>
      <c r="AC104" s="13"/>
      <c r="AD104" s="13"/>
      <c r="AE104" s="13"/>
      <c r="AF104" s="13"/>
      <c r="AG104" s="13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</row>
    <row r="105" spans="1:51" ht="15" customHeight="1" x14ac:dyDescent="0.3">
      <c r="A105" s="48" t="s">
        <v>110</v>
      </c>
      <c r="B105" s="59" t="s">
        <v>156</v>
      </c>
      <c r="C105" s="50">
        <v>0</v>
      </c>
      <c r="D105" s="50">
        <v>0</v>
      </c>
      <c r="E105" s="50">
        <v>0.2</v>
      </c>
      <c r="F105" s="50">
        <v>0</v>
      </c>
      <c r="G105" s="50">
        <v>0.1</v>
      </c>
      <c r="H105" s="50">
        <v>0.2</v>
      </c>
      <c r="I105" s="50">
        <v>0</v>
      </c>
      <c r="J105" s="50">
        <v>0</v>
      </c>
      <c r="K105" s="50">
        <v>0</v>
      </c>
      <c r="L105" s="50">
        <v>0</v>
      </c>
      <c r="M105" s="50">
        <v>0.2</v>
      </c>
      <c r="N105" s="50">
        <v>0</v>
      </c>
      <c r="O105" s="50">
        <v>0.2</v>
      </c>
      <c r="P105" s="50">
        <v>0</v>
      </c>
      <c r="Q105" s="50">
        <v>0</v>
      </c>
      <c r="R105" s="50">
        <v>0</v>
      </c>
      <c r="S105" s="50">
        <v>0</v>
      </c>
      <c r="T105" s="50">
        <v>0.2</v>
      </c>
      <c r="U105" s="50">
        <v>0</v>
      </c>
      <c r="V105" s="50">
        <v>0</v>
      </c>
      <c r="W105" s="50">
        <v>0</v>
      </c>
      <c r="X105" s="50">
        <v>0</v>
      </c>
      <c r="Y105" s="50">
        <v>0</v>
      </c>
      <c r="Z105" s="50">
        <v>0</v>
      </c>
      <c r="AA105" s="50">
        <v>0</v>
      </c>
      <c r="AB105" s="50">
        <v>0</v>
      </c>
      <c r="AC105" s="8"/>
      <c r="AD105" s="8"/>
      <c r="AE105" s="8"/>
      <c r="AF105" s="8"/>
      <c r="AG105" s="8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</row>
    <row r="106" spans="1:51" ht="15" customHeight="1" x14ac:dyDescent="0.3">
      <c r="A106" s="48" t="s">
        <v>110</v>
      </c>
      <c r="B106" s="59" t="s">
        <v>157</v>
      </c>
      <c r="C106" s="50">
        <v>0.2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0.2</v>
      </c>
      <c r="J106" s="50">
        <v>0.2</v>
      </c>
      <c r="K106" s="50">
        <v>0.2</v>
      </c>
      <c r="L106" s="50">
        <v>0.2</v>
      </c>
      <c r="M106" s="50">
        <v>0</v>
      </c>
      <c r="N106" s="50">
        <v>0.2</v>
      </c>
      <c r="O106" s="50">
        <v>0</v>
      </c>
      <c r="P106" s="50">
        <v>0.2</v>
      </c>
      <c r="Q106" s="50">
        <v>0</v>
      </c>
      <c r="R106" s="50">
        <v>0.2</v>
      </c>
      <c r="S106" s="50">
        <v>0</v>
      </c>
      <c r="T106" s="50">
        <v>0</v>
      </c>
      <c r="U106" s="50">
        <v>0</v>
      </c>
      <c r="V106" s="50">
        <v>0</v>
      </c>
      <c r="W106" s="50">
        <v>0</v>
      </c>
      <c r="X106" s="50">
        <v>0</v>
      </c>
      <c r="Y106" s="50">
        <v>0</v>
      </c>
      <c r="Z106" s="50">
        <v>0</v>
      </c>
      <c r="AA106" s="50">
        <v>0.2</v>
      </c>
      <c r="AB106" s="50">
        <v>0.1</v>
      </c>
      <c r="AC106" s="8"/>
      <c r="AD106" s="8"/>
      <c r="AE106" s="8"/>
      <c r="AF106" s="8"/>
      <c r="AG106" s="8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</row>
    <row r="107" spans="1:51" ht="15" customHeight="1" x14ac:dyDescent="0.3">
      <c r="A107" s="48" t="s">
        <v>110</v>
      </c>
      <c r="B107" s="49" t="s">
        <v>158</v>
      </c>
      <c r="C107" s="50">
        <v>0.2</v>
      </c>
      <c r="D107" s="50">
        <v>0</v>
      </c>
      <c r="E107" s="50">
        <v>0</v>
      </c>
      <c r="F107" s="50">
        <v>0</v>
      </c>
      <c r="G107" s="50">
        <v>0</v>
      </c>
      <c r="H107" s="50">
        <v>0</v>
      </c>
      <c r="I107" s="50">
        <v>0.2</v>
      </c>
      <c r="J107" s="50">
        <v>0.2</v>
      </c>
      <c r="K107" s="50">
        <v>0.2</v>
      </c>
      <c r="L107" s="50">
        <v>0.2</v>
      </c>
      <c r="M107" s="50">
        <v>0</v>
      </c>
      <c r="N107" s="50">
        <v>0.2</v>
      </c>
      <c r="O107" s="50">
        <v>0</v>
      </c>
      <c r="P107" s="50">
        <v>0.2</v>
      </c>
      <c r="Q107" s="50">
        <v>0</v>
      </c>
      <c r="R107" s="50">
        <v>0.2</v>
      </c>
      <c r="S107" s="50">
        <v>0</v>
      </c>
      <c r="T107" s="50">
        <v>0</v>
      </c>
      <c r="U107" s="50">
        <v>0</v>
      </c>
      <c r="V107" s="50">
        <v>0</v>
      </c>
      <c r="W107" s="50">
        <v>0</v>
      </c>
      <c r="X107" s="50">
        <v>0</v>
      </c>
      <c r="Y107" s="50">
        <v>0</v>
      </c>
      <c r="Z107" s="50">
        <v>0</v>
      </c>
      <c r="AA107" s="50">
        <v>0.2</v>
      </c>
      <c r="AB107" s="50">
        <v>0.1</v>
      </c>
      <c r="AC107" s="8"/>
      <c r="AD107" s="8"/>
      <c r="AE107" s="8"/>
      <c r="AF107" s="8"/>
      <c r="AG107" s="8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14"/>
      <c r="AV107" s="14"/>
      <c r="AW107" s="14"/>
      <c r="AX107" s="14"/>
      <c r="AY107" s="14"/>
    </row>
    <row r="108" spans="1:51" ht="15" customHeight="1" x14ac:dyDescent="0.3">
      <c r="A108" s="48" t="s">
        <v>110</v>
      </c>
      <c r="B108" s="59" t="s">
        <v>159</v>
      </c>
      <c r="C108" s="50">
        <v>0.2</v>
      </c>
      <c r="D108" s="50">
        <v>0</v>
      </c>
      <c r="E108" s="50">
        <v>0</v>
      </c>
      <c r="F108" s="50">
        <v>0</v>
      </c>
      <c r="G108" s="50">
        <v>0</v>
      </c>
      <c r="H108" s="50">
        <v>0</v>
      </c>
      <c r="I108" s="50">
        <v>0.2</v>
      </c>
      <c r="J108" s="50">
        <v>0.2</v>
      </c>
      <c r="K108" s="50">
        <v>0.2</v>
      </c>
      <c r="L108" s="50">
        <v>0.2</v>
      </c>
      <c r="M108" s="50">
        <v>0</v>
      </c>
      <c r="N108" s="50">
        <v>0.2</v>
      </c>
      <c r="O108" s="50">
        <v>0</v>
      </c>
      <c r="P108" s="50">
        <v>0.2</v>
      </c>
      <c r="Q108" s="50">
        <v>0</v>
      </c>
      <c r="R108" s="50">
        <v>0.2</v>
      </c>
      <c r="S108" s="50">
        <v>0</v>
      </c>
      <c r="T108" s="50">
        <v>0</v>
      </c>
      <c r="U108" s="50">
        <v>0</v>
      </c>
      <c r="V108" s="50">
        <v>0</v>
      </c>
      <c r="W108" s="50">
        <v>0</v>
      </c>
      <c r="X108" s="50">
        <v>0</v>
      </c>
      <c r="Y108" s="50">
        <v>0</v>
      </c>
      <c r="Z108" s="50">
        <v>0</v>
      </c>
      <c r="AA108" s="50">
        <v>0.1</v>
      </c>
      <c r="AB108" s="50">
        <v>0.1</v>
      </c>
      <c r="AC108" s="13"/>
      <c r="AD108" s="13"/>
      <c r="AE108" s="13"/>
      <c r="AF108" s="13"/>
      <c r="AG108" s="13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U108" s="14"/>
      <c r="AV108" s="14"/>
      <c r="AW108" s="14"/>
      <c r="AX108" s="14"/>
      <c r="AY108" s="14"/>
    </row>
    <row r="109" spans="1:51" ht="15" customHeight="1" x14ac:dyDescent="0.3">
      <c r="A109" s="48" t="s">
        <v>110</v>
      </c>
      <c r="B109" s="59" t="s">
        <v>160</v>
      </c>
      <c r="C109" s="50">
        <v>0</v>
      </c>
      <c r="D109" s="50">
        <v>0.2</v>
      </c>
      <c r="E109" s="50">
        <v>0.2</v>
      </c>
      <c r="F109" s="50">
        <v>0</v>
      </c>
      <c r="G109" s="50">
        <v>0</v>
      </c>
      <c r="H109" s="50">
        <v>0.2</v>
      </c>
      <c r="I109" s="50">
        <v>0</v>
      </c>
      <c r="J109" s="50">
        <v>0</v>
      </c>
      <c r="K109" s="50">
        <v>0</v>
      </c>
      <c r="L109" s="50">
        <v>0</v>
      </c>
      <c r="M109" s="50">
        <v>0.2</v>
      </c>
      <c r="N109" s="50">
        <v>0.2</v>
      </c>
      <c r="O109" s="50">
        <v>0.2</v>
      </c>
      <c r="P109" s="50">
        <v>0</v>
      </c>
      <c r="Q109" s="50">
        <v>0.1</v>
      </c>
      <c r="R109" s="50">
        <v>0</v>
      </c>
      <c r="S109" s="50">
        <v>0</v>
      </c>
      <c r="T109" s="50">
        <v>0.2</v>
      </c>
      <c r="U109" s="50">
        <v>0</v>
      </c>
      <c r="V109" s="50">
        <v>0</v>
      </c>
      <c r="W109" s="50">
        <v>0</v>
      </c>
      <c r="X109" s="50">
        <v>0</v>
      </c>
      <c r="Y109" s="50">
        <v>0</v>
      </c>
      <c r="Z109" s="50">
        <v>0</v>
      </c>
      <c r="AA109" s="50">
        <v>0</v>
      </c>
      <c r="AB109" s="50">
        <v>0</v>
      </c>
      <c r="AC109" s="13"/>
      <c r="AD109" s="13"/>
      <c r="AE109" s="13"/>
      <c r="AF109" s="13"/>
      <c r="AG109" s="13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</row>
    <row r="110" spans="1:51" ht="15" customHeight="1" x14ac:dyDescent="0.3">
      <c r="A110" s="48" t="s">
        <v>110</v>
      </c>
      <c r="B110" s="49" t="s">
        <v>161</v>
      </c>
      <c r="C110" s="50">
        <v>0</v>
      </c>
      <c r="D110" s="50">
        <v>0.2</v>
      </c>
      <c r="E110" s="50">
        <v>0</v>
      </c>
      <c r="F110" s="50">
        <v>0</v>
      </c>
      <c r="G110" s="50">
        <v>0</v>
      </c>
      <c r="H110" s="50">
        <v>0.2</v>
      </c>
      <c r="I110" s="50">
        <v>0</v>
      </c>
      <c r="J110" s="50">
        <v>0</v>
      </c>
      <c r="K110" s="50">
        <v>0</v>
      </c>
      <c r="L110" s="50">
        <v>0</v>
      </c>
      <c r="M110" s="50">
        <v>0.2</v>
      </c>
      <c r="N110" s="50">
        <v>0.1</v>
      </c>
      <c r="O110" s="50">
        <v>0.2</v>
      </c>
      <c r="P110" s="50">
        <v>0</v>
      </c>
      <c r="Q110" s="50">
        <v>0.2</v>
      </c>
      <c r="R110" s="50">
        <v>0</v>
      </c>
      <c r="S110" s="50">
        <v>0.1</v>
      </c>
      <c r="T110" s="50">
        <v>0</v>
      </c>
      <c r="U110" s="50">
        <v>0</v>
      </c>
      <c r="V110" s="50">
        <v>0</v>
      </c>
      <c r="W110" s="50">
        <v>0</v>
      </c>
      <c r="X110" s="50">
        <v>0</v>
      </c>
      <c r="Y110" s="50">
        <v>0</v>
      </c>
      <c r="Z110" s="50">
        <v>0</v>
      </c>
      <c r="AA110" s="50">
        <v>0</v>
      </c>
      <c r="AB110" s="50">
        <v>0</v>
      </c>
      <c r="AC110" s="8"/>
      <c r="AD110" s="8"/>
      <c r="AE110" s="8"/>
      <c r="AF110" s="8"/>
      <c r="AG110" s="8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</row>
    <row r="111" spans="1:51" ht="15" customHeight="1" x14ac:dyDescent="0.3">
      <c r="A111" s="48" t="s">
        <v>110</v>
      </c>
      <c r="B111" s="59" t="s">
        <v>162</v>
      </c>
      <c r="C111" s="50">
        <v>0</v>
      </c>
      <c r="D111" s="50">
        <v>0.2</v>
      </c>
      <c r="E111" s="50">
        <v>0</v>
      </c>
      <c r="F111" s="50">
        <v>0</v>
      </c>
      <c r="G111" s="50">
        <v>0</v>
      </c>
      <c r="H111" s="50">
        <v>0.2</v>
      </c>
      <c r="I111" s="50">
        <v>0</v>
      </c>
      <c r="J111" s="50">
        <v>0</v>
      </c>
      <c r="K111" s="50">
        <v>0</v>
      </c>
      <c r="L111" s="50">
        <v>0</v>
      </c>
      <c r="M111" s="50">
        <v>0.2</v>
      </c>
      <c r="N111" s="50">
        <v>0.1</v>
      </c>
      <c r="O111" s="50">
        <v>0.2</v>
      </c>
      <c r="P111" s="50">
        <v>0</v>
      </c>
      <c r="Q111" s="50">
        <v>0.1</v>
      </c>
      <c r="R111" s="50">
        <v>0</v>
      </c>
      <c r="S111" s="50">
        <v>0</v>
      </c>
      <c r="T111" s="50">
        <v>0</v>
      </c>
      <c r="U111" s="50">
        <v>0</v>
      </c>
      <c r="V111" s="50">
        <v>0</v>
      </c>
      <c r="W111" s="50">
        <v>0</v>
      </c>
      <c r="X111" s="50">
        <v>0</v>
      </c>
      <c r="Y111" s="50">
        <v>0</v>
      </c>
      <c r="Z111" s="50">
        <v>0</v>
      </c>
      <c r="AA111" s="50">
        <v>0</v>
      </c>
      <c r="AB111" s="50">
        <v>0</v>
      </c>
      <c r="AC111" s="8"/>
      <c r="AD111" s="8"/>
      <c r="AE111" s="8"/>
      <c r="AF111" s="8"/>
      <c r="AG111" s="8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</row>
    <row r="112" spans="1:51" ht="15" customHeight="1" x14ac:dyDescent="0.3">
      <c r="A112" s="48" t="s">
        <v>110</v>
      </c>
      <c r="B112" s="59" t="s">
        <v>163</v>
      </c>
      <c r="C112" s="50">
        <v>0</v>
      </c>
      <c r="D112" s="50">
        <v>0.2</v>
      </c>
      <c r="E112" s="50">
        <v>0.2</v>
      </c>
      <c r="F112" s="50">
        <v>0.1</v>
      </c>
      <c r="G112" s="50">
        <v>0.2</v>
      </c>
      <c r="H112" s="50">
        <v>0.2</v>
      </c>
      <c r="I112" s="50">
        <v>0.1</v>
      </c>
      <c r="J112" s="50">
        <v>0.1</v>
      </c>
      <c r="K112" s="50">
        <v>0.1</v>
      </c>
      <c r="L112" s="50">
        <v>0.1</v>
      </c>
      <c r="M112" s="50">
        <v>0.2</v>
      </c>
      <c r="N112" s="50">
        <v>0.2</v>
      </c>
      <c r="O112" s="50">
        <v>0.2</v>
      </c>
      <c r="P112" s="50">
        <v>0.2</v>
      </c>
      <c r="Q112" s="50">
        <v>0</v>
      </c>
      <c r="R112" s="50">
        <v>0.2</v>
      </c>
      <c r="S112" s="50">
        <v>0</v>
      </c>
      <c r="T112" s="50">
        <v>0.2</v>
      </c>
      <c r="U112" s="50">
        <v>0</v>
      </c>
      <c r="V112" s="50">
        <v>0</v>
      </c>
      <c r="W112" s="50">
        <v>0</v>
      </c>
      <c r="X112" s="50">
        <v>0</v>
      </c>
      <c r="Y112" s="50">
        <v>0</v>
      </c>
      <c r="Z112" s="50">
        <v>0</v>
      </c>
      <c r="AA112" s="50">
        <v>0</v>
      </c>
      <c r="AB112" s="50">
        <v>0</v>
      </c>
      <c r="AC112" s="13"/>
      <c r="AD112" s="13"/>
      <c r="AE112" s="13"/>
      <c r="AF112" s="13"/>
      <c r="AG112" s="13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</row>
    <row r="113" spans="1:51" ht="15" customHeight="1" x14ac:dyDescent="0.3">
      <c r="A113" s="48" t="s">
        <v>110</v>
      </c>
      <c r="B113" s="49" t="s">
        <v>164</v>
      </c>
      <c r="C113" s="50">
        <v>0</v>
      </c>
      <c r="D113" s="50">
        <v>0.2</v>
      </c>
      <c r="E113" s="50">
        <v>0.2</v>
      </c>
      <c r="F113" s="50">
        <v>0.1</v>
      </c>
      <c r="G113" s="50">
        <v>0.1</v>
      </c>
      <c r="H113" s="50">
        <v>0.2</v>
      </c>
      <c r="I113" s="50">
        <v>0</v>
      </c>
      <c r="J113" s="50">
        <v>0</v>
      </c>
      <c r="K113" s="50">
        <v>0</v>
      </c>
      <c r="L113" s="50">
        <v>0</v>
      </c>
      <c r="M113" s="50">
        <v>0.2</v>
      </c>
      <c r="N113" s="50">
        <v>0.1</v>
      </c>
      <c r="O113" s="50">
        <v>0.2</v>
      </c>
      <c r="P113" s="50">
        <v>0.1</v>
      </c>
      <c r="Q113" s="50">
        <v>0.2</v>
      </c>
      <c r="R113" s="50">
        <v>0</v>
      </c>
      <c r="S113" s="50">
        <v>0.2</v>
      </c>
      <c r="T113" s="50">
        <v>0.2</v>
      </c>
      <c r="U113" s="50">
        <v>0</v>
      </c>
      <c r="V113" s="50">
        <v>0</v>
      </c>
      <c r="W113" s="50">
        <v>0</v>
      </c>
      <c r="X113" s="50">
        <v>0</v>
      </c>
      <c r="Y113" s="50">
        <v>0</v>
      </c>
      <c r="Z113" s="50">
        <v>0</v>
      </c>
      <c r="AA113" s="50">
        <v>0</v>
      </c>
      <c r="AB113" s="50">
        <v>0</v>
      </c>
      <c r="AC113" s="8"/>
      <c r="AD113" s="8"/>
      <c r="AE113" s="8"/>
      <c r="AF113" s="8"/>
      <c r="AG113" s="8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</row>
    <row r="114" spans="1:51" ht="15" customHeight="1" x14ac:dyDescent="0.3">
      <c r="A114" s="48" t="s">
        <v>110</v>
      </c>
      <c r="B114" s="59" t="s">
        <v>165</v>
      </c>
      <c r="C114" s="50">
        <v>0</v>
      </c>
      <c r="D114" s="50">
        <v>0.2</v>
      </c>
      <c r="E114" s="50">
        <v>0.2</v>
      </c>
      <c r="F114" s="50">
        <v>0.1</v>
      </c>
      <c r="G114" s="50">
        <v>0.1</v>
      </c>
      <c r="H114" s="50">
        <v>0.2</v>
      </c>
      <c r="I114" s="50">
        <v>0</v>
      </c>
      <c r="J114" s="50">
        <v>0</v>
      </c>
      <c r="K114" s="50">
        <v>0</v>
      </c>
      <c r="L114" s="50">
        <v>0</v>
      </c>
      <c r="M114" s="50">
        <v>0.2</v>
      </c>
      <c r="N114" s="50">
        <v>0.1</v>
      </c>
      <c r="O114" s="50">
        <v>0.2</v>
      </c>
      <c r="P114" s="50">
        <v>0.1</v>
      </c>
      <c r="Q114" s="50">
        <v>0.2</v>
      </c>
      <c r="R114" s="50">
        <v>0</v>
      </c>
      <c r="S114" s="50">
        <v>0.2</v>
      </c>
      <c r="T114" s="50">
        <v>0.2</v>
      </c>
      <c r="U114" s="50">
        <v>0</v>
      </c>
      <c r="V114" s="50">
        <v>0</v>
      </c>
      <c r="W114" s="50">
        <v>0</v>
      </c>
      <c r="X114" s="50">
        <v>0</v>
      </c>
      <c r="Y114" s="50">
        <v>0</v>
      </c>
      <c r="Z114" s="50">
        <v>0</v>
      </c>
      <c r="AA114" s="50">
        <v>0</v>
      </c>
      <c r="AB114" s="50">
        <v>0</v>
      </c>
      <c r="AC114" s="13"/>
      <c r="AD114" s="13"/>
      <c r="AE114" s="13"/>
      <c r="AF114" s="13"/>
      <c r="AG114" s="13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</row>
    <row r="115" spans="1:51" ht="15" customHeight="1" x14ac:dyDescent="0.3">
      <c r="A115" s="48" t="s">
        <v>110</v>
      </c>
      <c r="B115" s="49" t="s">
        <v>166</v>
      </c>
      <c r="C115" s="50">
        <v>0</v>
      </c>
      <c r="D115" s="50">
        <v>0.2</v>
      </c>
      <c r="E115" s="50">
        <v>0.2</v>
      </c>
      <c r="F115" s="50">
        <v>0.2</v>
      </c>
      <c r="G115" s="50">
        <v>0.2</v>
      </c>
      <c r="H115" s="50">
        <v>0.2</v>
      </c>
      <c r="I115" s="50">
        <v>0</v>
      </c>
      <c r="J115" s="50">
        <v>0</v>
      </c>
      <c r="K115" s="50">
        <v>0</v>
      </c>
      <c r="L115" s="50">
        <v>0</v>
      </c>
      <c r="M115" s="50">
        <v>0.2</v>
      </c>
      <c r="N115" s="50">
        <v>0.2</v>
      </c>
      <c r="O115" s="50">
        <v>0.2</v>
      </c>
      <c r="P115" s="50">
        <v>0</v>
      </c>
      <c r="Q115" s="50">
        <v>0</v>
      </c>
      <c r="R115" s="50">
        <v>0</v>
      </c>
      <c r="S115" s="50">
        <v>0</v>
      </c>
      <c r="T115" s="50">
        <v>0.2</v>
      </c>
      <c r="U115" s="50">
        <v>0</v>
      </c>
      <c r="V115" s="50">
        <v>0</v>
      </c>
      <c r="W115" s="50">
        <v>0</v>
      </c>
      <c r="X115" s="50">
        <v>0</v>
      </c>
      <c r="Y115" s="50">
        <v>0</v>
      </c>
      <c r="Z115" s="50">
        <v>0</v>
      </c>
      <c r="AA115" s="50">
        <v>0</v>
      </c>
      <c r="AB115" s="50">
        <v>0</v>
      </c>
      <c r="AC115" s="13"/>
      <c r="AD115" s="13"/>
      <c r="AE115" s="13"/>
      <c r="AF115" s="13"/>
      <c r="AG115" s="13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</row>
    <row r="116" spans="1:51" ht="15" customHeight="1" x14ac:dyDescent="0.3">
      <c r="A116" s="48" t="s">
        <v>48</v>
      </c>
      <c r="B116" s="55" t="s">
        <v>167</v>
      </c>
      <c r="C116" s="50">
        <v>0</v>
      </c>
      <c r="D116" s="50">
        <v>0</v>
      </c>
      <c r="E116" s="50">
        <v>0</v>
      </c>
      <c r="F116" s="50">
        <v>0</v>
      </c>
      <c r="G116" s="50">
        <v>0.2</v>
      </c>
      <c r="H116" s="50">
        <v>0</v>
      </c>
      <c r="I116" s="50">
        <v>0.1</v>
      </c>
      <c r="J116" s="50">
        <v>0.1</v>
      </c>
      <c r="K116" s="50">
        <v>0.1</v>
      </c>
      <c r="L116" s="50">
        <v>0.1</v>
      </c>
      <c r="M116" s="50">
        <v>0.2</v>
      </c>
      <c r="N116" s="50">
        <v>0.2</v>
      </c>
      <c r="O116" s="50">
        <v>0</v>
      </c>
      <c r="P116" s="50">
        <v>0.2</v>
      </c>
      <c r="Q116" s="50">
        <v>0</v>
      </c>
      <c r="R116" s="50">
        <v>0.2</v>
      </c>
      <c r="S116" s="50">
        <v>0</v>
      </c>
      <c r="T116" s="50">
        <v>0</v>
      </c>
      <c r="U116" s="50">
        <v>0</v>
      </c>
      <c r="V116" s="50">
        <v>0</v>
      </c>
      <c r="W116" s="50">
        <v>0</v>
      </c>
      <c r="X116" s="50">
        <v>0</v>
      </c>
      <c r="Y116" s="50">
        <v>0</v>
      </c>
      <c r="Z116" s="50">
        <v>0</v>
      </c>
      <c r="AA116" s="50">
        <v>0</v>
      </c>
      <c r="AB116" s="50">
        <v>0.1</v>
      </c>
      <c r="AC116" s="13"/>
      <c r="AD116" s="13"/>
      <c r="AE116" s="13"/>
      <c r="AF116" s="13"/>
      <c r="AG116" s="13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</row>
    <row r="117" spans="1:51" ht="15" customHeight="1" x14ac:dyDescent="0.3">
      <c r="A117" s="48" t="s">
        <v>50</v>
      </c>
      <c r="B117" s="57" t="s">
        <v>168</v>
      </c>
      <c r="C117" s="50">
        <v>0</v>
      </c>
      <c r="D117" s="50">
        <v>0</v>
      </c>
      <c r="E117" s="50">
        <v>0.2</v>
      </c>
      <c r="F117" s="50">
        <v>0</v>
      </c>
      <c r="G117" s="50">
        <v>0</v>
      </c>
      <c r="H117" s="50">
        <v>0.2</v>
      </c>
      <c r="I117" s="50">
        <v>0</v>
      </c>
      <c r="J117" s="48"/>
      <c r="K117" s="50">
        <v>0</v>
      </c>
      <c r="L117" s="48"/>
      <c r="M117" s="50">
        <v>0.2</v>
      </c>
      <c r="N117" s="50">
        <v>0</v>
      </c>
      <c r="O117" s="50">
        <v>0.2</v>
      </c>
      <c r="P117" s="50">
        <v>0</v>
      </c>
      <c r="Q117" s="50">
        <v>0.1</v>
      </c>
      <c r="R117" s="50">
        <v>0</v>
      </c>
      <c r="S117" s="50">
        <v>0</v>
      </c>
      <c r="T117" s="50">
        <v>0.2</v>
      </c>
      <c r="U117" s="50">
        <v>0</v>
      </c>
      <c r="V117" s="50">
        <v>0</v>
      </c>
      <c r="W117" s="50">
        <v>0</v>
      </c>
      <c r="X117" s="48"/>
      <c r="Y117" s="48"/>
      <c r="Z117" s="48"/>
      <c r="AA117" s="48"/>
      <c r="AB117" s="48"/>
      <c r="AC117" s="8"/>
      <c r="AD117" s="8"/>
      <c r="AE117" s="8"/>
      <c r="AF117" s="8"/>
      <c r="AG117" s="8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</row>
    <row r="118" spans="1:51" ht="15" customHeight="1" x14ac:dyDescent="0.3">
      <c r="A118" s="48" t="s">
        <v>76</v>
      </c>
      <c r="B118" s="49" t="s">
        <v>169</v>
      </c>
      <c r="C118" s="48"/>
      <c r="D118" s="50">
        <v>0.2</v>
      </c>
      <c r="E118" s="48"/>
      <c r="F118" s="48"/>
      <c r="G118" s="50">
        <v>0</v>
      </c>
      <c r="H118" s="50">
        <v>0.2</v>
      </c>
      <c r="I118" s="48"/>
      <c r="J118" s="48"/>
      <c r="K118" s="48"/>
      <c r="L118" s="48"/>
      <c r="M118" s="50">
        <v>0.2</v>
      </c>
      <c r="N118" s="50">
        <v>0</v>
      </c>
      <c r="O118" s="50">
        <v>0.2</v>
      </c>
      <c r="P118" s="48"/>
      <c r="Q118" s="48"/>
      <c r="R118" s="48"/>
      <c r="S118" s="50">
        <v>0</v>
      </c>
      <c r="T118" s="48"/>
      <c r="U118" s="48"/>
      <c r="V118" s="48"/>
      <c r="W118" s="48"/>
      <c r="X118" s="50">
        <v>0</v>
      </c>
      <c r="Y118" s="48"/>
      <c r="Z118" s="48"/>
      <c r="AA118" s="48"/>
      <c r="AB118" s="48"/>
      <c r="AC118" s="8"/>
      <c r="AD118" s="8"/>
      <c r="AE118" s="8"/>
      <c r="AF118" s="8"/>
      <c r="AG118" s="8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</row>
    <row r="119" spans="1:51" ht="15" customHeight="1" x14ac:dyDescent="0.3">
      <c r="A119" s="48" t="s">
        <v>48</v>
      </c>
      <c r="B119" s="49" t="s">
        <v>170</v>
      </c>
      <c r="C119" s="50">
        <v>0</v>
      </c>
      <c r="D119" s="50">
        <v>0</v>
      </c>
      <c r="E119" s="50">
        <v>0</v>
      </c>
      <c r="F119" s="50">
        <v>0</v>
      </c>
      <c r="G119" s="50">
        <v>0.2</v>
      </c>
      <c r="H119" s="50">
        <v>0</v>
      </c>
      <c r="I119" s="50">
        <v>0.1</v>
      </c>
      <c r="J119" s="50">
        <v>0.1</v>
      </c>
      <c r="K119" s="50">
        <v>0.1</v>
      </c>
      <c r="L119" s="50">
        <v>0.1</v>
      </c>
      <c r="M119" s="50">
        <v>0.2</v>
      </c>
      <c r="N119" s="50">
        <v>0.2</v>
      </c>
      <c r="O119" s="50">
        <v>0</v>
      </c>
      <c r="P119" s="50">
        <v>0.2</v>
      </c>
      <c r="Q119" s="50">
        <v>0</v>
      </c>
      <c r="R119" s="50">
        <v>0.2</v>
      </c>
      <c r="S119" s="50">
        <v>0</v>
      </c>
      <c r="T119" s="50">
        <v>0</v>
      </c>
      <c r="U119" s="50">
        <v>0</v>
      </c>
      <c r="V119" s="50">
        <v>0</v>
      </c>
      <c r="W119" s="50">
        <v>0</v>
      </c>
      <c r="X119" s="50">
        <v>0</v>
      </c>
      <c r="Y119" s="50">
        <v>0</v>
      </c>
      <c r="Z119" s="50">
        <v>0</v>
      </c>
      <c r="AA119" s="50">
        <v>0</v>
      </c>
      <c r="AB119" s="50">
        <v>0.1</v>
      </c>
      <c r="AC119" s="12"/>
      <c r="AD119" s="12"/>
      <c r="AE119" s="12"/>
      <c r="AF119" s="12"/>
      <c r="AG119" s="12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</row>
    <row r="120" spans="1:51" ht="15" customHeight="1" x14ac:dyDescent="0.3">
      <c r="A120" s="48" t="s">
        <v>52</v>
      </c>
      <c r="B120" s="56" t="s">
        <v>171</v>
      </c>
      <c r="C120" s="51">
        <v>0.1</v>
      </c>
      <c r="D120" s="52">
        <v>0</v>
      </c>
      <c r="E120" s="52">
        <v>0</v>
      </c>
      <c r="F120" s="52">
        <v>0</v>
      </c>
      <c r="G120" s="52">
        <v>0</v>
      </c>
      <c r="H120" s="52">
        <v>0</v>
      </c>
      <c r="I120" s="51">
        <v>0.2</v>
      </c>
      <c r="J120" s="51">
        <v>0.2</v>
      </c>
      <c r="K120" s="51">
        <v>0.2</v>
      </c>
      <c r="L120" s="51">
        <v>0.2</v>
      </c>
      <c r="M120" s="52">
        <v>0</v>
      </c>
      <c r="N120" s="52">
        <v>0</v>
      </c>
      <c r="O120" s="52">
        <v>0</v>
      </c>
      <c r="P120" s="51">
        <v>0.2</v>
      </c>
      <c r="Q120" s="52">
        <v>0</v>
      </c>
      <c r="R120" s="51">
        <v>0.2</v>
      </c>
      <c r="S120" s="52">
        <v>0</v>
      </c>
      <c r="T120" s="52">
        <v>0</v>
      </c>
      <c r="U120" s="52">
        <v>0</v>
      </c>
      <c r="V120" s="52">
        <v>0</v>
      </c>
      <c r="W120" s="52">
        <v>0</v>
      </c>
      <c r="X120" s="52">
        <v>0</v>
      </c>
      <c r="Y120" s="52">
        <v>0</v>
      </c>
      <c r="Z120" s="52">
        <v>0</v>
      </c>
      <c r="AA120" s="52">
        <v>0</v>
      </c>
      <c r="AB120" s="51">
        <v>0.1</v>
      </c>
      <c r="AC120" s="11"/>
      <c r="AD120" s="11"/>
      <c r="AE120" s="11"/>
      <c r="AF120" s="11"/>
      <c r="AG120" s="11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</row>
    <row r="121" spans="1:51" ht="15" customHeight="1" x14ac:dyDescent="0.3">
      <c r="A121" s="48" t="s">
        <v>48</v>
      </c>
      <c r="B121" s="55" t="s">
        <v>172</v>
      </c>
      <c r="C121" s="50">
        <v>0</v>
      </c>
      <c r="D121" s="50">
        <v>0</v>
      </c>
      <c r="E121" s="50">
        <v>0</v>
      </c>
      <c r="F121" s="50">
        <v>0</v>
      </c>
      <c r="G121" s="50">
        <v>0.2</v>
      </c>
      <c r="H121" s="50">
        <v>0</v>
      </c>
      <c r="I121" s="50">
        <v>0.2</v>
      </c>
      <c r="J121" s="50">
        <v>0.1</v>
      </c>
      <c r="K121" s="50">
        <v>0.2</v>
      </c>
      <c r="L121" s="50">
        <v>0.1</v>
      </c>
      <c r="M121" s="50">
        <v>0.2</v>
      </c>
      <c r="N121" s="50">
        <v>0.2</v>
      </c>
      <c r="O121" s="50">
        <v>0</v>
      </c>
      <c r="P121" s="50">
        <v>0.2</v>
      </c>
      <c r="Q121" s="50">
        <v>0</v>
      </c>
      <c r="R121" s="50">
        <v>0.2</v>
      </c>
      <c r="S121" s="50">
        <v>0</v>
      </c>
      <c r="T121" s="50">
        <v>0</v>
      </c>
      <c r="U121" s="50">
        <v>0</v>
      </c>
      <c r="V121" s="50">
        <v>0</v>
      </c>
      <c r="W121" s="50">
        <v>0</v>
      </c>
      <c r="X121" s="50">
        <v>0</v>
      </c>
      <c r="Y121" s="50">
        <v>0</v>
      </c>
      <c r="Z121" s="50">
        <v>0</v>
      </c>
      <c r="AA121" s="50">
        <v>0</v>
      </c>
      <c r="AB121" s="50">
        <v>0.1</v>
      </c>
      <c r="AC121" s="8"/>
      <c r="AD121" s="8"/>
      <c r="AE121" s="8"/>
      <c r="AF121" s="8"/>
      <c r="AG121" s="8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</row>
    <row r="122" spans="1:51" ht="15" customHeight="1" x14ac:dyDescent="0.3">
      <c r="A122" s="48" t="s">
        <v>76</v>
      </c>
      <c r="B122" s="58" t="s">
        <v>173</v>
      </c>
      <c r="C122" s="48"/>
      <c r="D122" s="50">
        <v>0.2</v>
      </c>
      <c r="E122" s="48"/>
      <c r="F122" s="48"/>
      <c r="G122" s="50">
        <v>0</v>
      </c>
      <c r="H122" s="50">
        <v>0.2</v>
      </c>
      <c r="I122" s="48"/>
      <c r="J122" s="48"/>
      <c r="K122" s="48"/>
      <c r="L122" s="48"/>
      <c r="M122" s="50">
        <v>0.2</v>
      </c>
      <c r="N122" s="50">
        <v>0.2</v>
      </c>
      <c r="O122" s="50">
        <v>0.2</v>
      </c>
      <c r="P122" s="48"/>
      <c r="Q122" s="48"/>
      <c r="R122" s="48"/>
      <c r="S122" s="50">
        <v>0</v>
      </c>
      <c r="T122" s="48"/>
      <c r="U122" s="48"/>
      <c r="V122" s="48"/>
      <c r="W122" s="48"/>
      <c r="X122" s="50">
        <v>0</v>
      </c>
      <c r="Y122" s="48"/>
      <c r="Z122" s="48"/>
      <c r="AA122" s="48"/>
      <c r="AB122" s="48"/>
      <c r="AC122" s="8"/>
      <c r="AD122" s="8"/>
      <c r="AE122" s="8"/>
      <c r="AF122" s="8"/>
      <c r="AG122" s="8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</row>
    <row r="123" spans="1:51" ht="15" customHeight="1" x14ac:dyDescent="0.3">
      <c r="A123" s="48" t="s">
        <v>52</v>
      </c>
      <c r="B123" s="49" t="s">
        <v>174</v>
      </c>
      <c r="C123" s="51">
        <v>0.1</v>
      </c>
      <c r="D123" s="52">
        <v>0</v>
      </c>
      <c r="E123" s="52">
        <v>0</v>
      </c>
      <c r="F123" s="51">
        <v>0.1</v>
      </c>
      <c r="G123" s="51">
        <v>0.1</v>
      </c>
      <c r="H123" s="52">
        <v>0</v>
      </c>
      <c r="I123" s="51">
        <v>0.2</v>
      </c>
      <c r="J123" s="51">
        <v>0.2</v>
      </c>
      <c r="K123" s="51">
        <v>0.2</v>
      </c>
      <c r="L123" s="51">
        <v>0.2</v>
      </c>
      <c r="M123" s="52">
        <v>0</v>
      </c>
      <c r="N123" s="51">
        <v>0.2</v>
      </c>
      <c r="O123" s="52">
        <v>0</v>
      </c>
      <c r="P123" s="51">
        <v>0.2</v>
      </c>
      <c r="Q123" s="52">
        <v>0</v>
      </c>
      <c r="R123" s="51">
        <v>0.2</v>
      </c>
      <c r="S123" s="52">
        <v>0</v>
      </c>
      <c r="T123" s="52">
        <v>0</v>
      </c>
      <c r="U123" s="52">
        <v>0</v>
      </c>
      <c r="V123" s="52">
        <v>0</v>
      </c>
      <c r="W123" s="52">
        <v>0</v>
      </c>
      <c r="X123" s="52">
        <v>0</v>
      </c>
      <c r="Y123" s="51">
        <v>0.1</v>
      </c>
      <c r="Z123" s="51">
        <v>0.2</v>
      </c>
      <c r="AA123" s="51">
        <v>0.1</v>
      </c>
      <c r="AB123" s="51">
        <v>0.2</v>
      </c>
      <c r="AC123" s="9"/>
      <c r="AD123" s="9"/>
      <c r="AE123" s="9"/>
      <c r="AF123" s="9"/>
      <c r="AG123" s="9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</row>
    <row r="124" spans="1:51" ht="15" customHeight="1" x14ac:dyDescent="0.3">
      <c r="A124" s="48" t="s">
        <v>48</v>
      </c>
      <c r="B124" s="49" t="s">
        <v>175</v>
      </c>
      <c r="C124" s="50">
        <v>0</v>
      </c>
      <c r="D124" s="50">
        <v>0</v>
      </c>
      <c r="E124" s="50">
        <v>0</v>
      </c>
      <c r="F124" s="50">
        <v>0</v>
      </c>
      <c r="G124" s="50">
        <v>0.2</v>
      </c>
      <c r="H124" s="50">
        <v>0</v>
      </c>
      <c r="I124" s="50">
        <v>0.1</v>
      </c>
      <c r="J124" s="50">
        <v>0.1</v>
      </c>
      <c r="K124" s="50">
        <v>0.1</v>
      </c>
      <c r="L124" s="50">
        <v>0.2</v>
      </c>
      <c r="M124" s="50">
        <v>0.2</v>
      </c>
      <c r="N124" s="50">
        <v>0.2</v>
      </c>
      <c r="O124" s="50">
        <v>0</v>
      </c>
      <c r="P124" s="50">
        <v>0.2</v>
      </c>
      <c r="Q124" s="50">
        <v>0</v>
      </c>
      <c r="R124" s="50">
        <v>0.2</v>
      </c>
      <c r="S124" s="50">
        <v>0</v>
      </c>
      <c r="T124" s="50">
        <v>0</v>
      </c>
      <c r="U124" s="50">
        <v>0</v>
      </c>
      <c r="V124" s="50">
        <v>0</v>
      </c>
      <c r="W124" s="50">
        <v>0</v>
      </c>
      <c r="X124" s="50">
        <v>0</v>
      </c>
      <c r="Y124" s="50">
        <v>0</v>
      </c>
      <c r="Z124" s="50">
        <v>0.1</v>
      </c>
      <c r="AA124" s="50">
        <v>0</v>
      </c>
      <c r="AB124" s="50">
        <v>0.1</v>
      </c>
      <c r="AC124" s="12"/>
      <c r="AD124" s="12"/>
      <c r="AE124" s="12"/>
      <c r="AF124" s="12"/>
      <c r="AG124" s="12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</row>
    <row r="125" spans="1:51" ht="15" customHeight="1" x14ac:dyDescent="0.3">
      <c r="A125" s="48" t="s">
        <v>52</v>
      </c>
      <c r="B125" s="56" t="s">
        <v>176</v>
      </c>
      <c r="C125" s="51">
        <v>0.2</v>
      </c>
      <c r="D125" s="52">
        <v>0</v>
      </c>
      <c r="E125" s="51">
        <v>0.2</v>
      </c>
      <c r="F125" s="51">
        <v>0.2</v>
      </c>
      <c r="G125" s="51">
        <v>0.2</v>
      </c>
      <c r="H125" s="52">
        <v>0</v>
      </c>
      <c r="I125" s="51">
        <v>0.2</v>
      </c>
      <c r="J125" s="51">
        <v>0.2</v>
      </c>
      <c r="K125" s="51">
        <v>0.2</v>
      </c>
      <c r="L125" s="51">
        <v>0.2</v>
      </c>
      <c r="M125" s="52">
        <v>0</v>
      </c>
      <c r="N125" s="51">
        <v>0.2</v>
      </c>
      <c r="O125" s="52">
        <v>0</v>
      </c>
      <c r="P125" s="51">
        <v>0.2</v>
      </c>
      <c r="Q125" s="52">
        <v>0</v>
      </c>
      <c r="R125" s="51">
        <v>0.2</v>
      </c>
      <c r="S125" s="52">
        <v>0</v>
      </c>
      <c r="T125" s="52">
        <v>0</v>
      </c>
      <c r="U125" s="51">
        <v>0.2</v>
      </c>
      <c r="V125" s="51">
        <v>0.2</v>
      </c>
      <c r="W125" s="51">
        <v>0.2</v>
      </c>
      <c r="X125" s="51">
        <v>0.2</v>
      </c>
      <c r="Y125" s="51">
        <v>0.2</v>
      </c>
      <c r="Z125" s="51">
        <v>0.2</v>
      </c>
      <c r="AA125" s="51">
        <v>0.2</v>
      </c>
      <c r="AB125" s="51">
        <v>0.2</v>
      </c>
      <c r="AC125" s="10"/>
      <c r="AD125" s="10"/>
      <c r="AE125" s="10"/>
      <c r="AF125" s="10"/>
      <c r="AG125" s="10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</row>
    <row r="126" spans="1:51" ht="15" x14ac:dyDescent="0.3">
      <c r="A126" s="48" t="s">
        <v>48</v>
      </c>
      <c r="B126" s="55" t="s">
        <v>177</v>
      </c>
      <c r="C126" s="50">
        <v>0.1</v>
      </c>
      <c r="D126" s="50">
        <v>0.2</v>
      </c>
      <c r="E126" s="50">
        <v>0.1</v>
      </c>
      <c r="F126" s="50">
        <v>0.1</v>
      </c>
      <c r="G126" s="50">
        <v>0.2</v>
      </c>
      <c r="H126" s="50">
        <v>0.1</v>
      </c>
      <c r="I126" s="50">
        <v>0</v>
      </c>
      <c r="J126" s="50">
        <v>0</v>
      </c>
      <c r="K126" s="50">
        <v>0</v>
      </c>
      <c r="L126" s="50">
        <v>0</v>
      </c>
      <c r="M126" s="50">
        <v>0.2</v>
      </c>
      <c r="N126" s="50">
        <v>0.2</v>
      </c>
      <c r="O126" s="50">
        <v>0.2</v>
      </c>
      <c r="P126" s="50">
        <v>0.2</v>
      </c>
      <c r="Q126" s="50">
        <v>0</v>
      </c>
      <c r="R126" s="50">
        <v>0.2</v>
      </c>
      <c r="S126" s="50">
        <v>0</v>
      </c>
      <c r="T126" s="50">
        <v>0</v>
      </c>
      <c r="U126" s="50">
        <v>0</v>
      </c>
      <c r="V126" s="50">
        <v>0</v>
      </c>
      <c r="W126" s="50">
        <v>0</v>
      </c>
      <c r="X126" s="50">
        <v>0</v>
      </c>
      <c r="Y126" s="50">
        <v>0</v>
      </c>
      <c r="Z126" s="50">
        <v>0</v>
      </c>
      <c r="AA126" s="50">
        <v>0</v>
      </c>
      <c r="AB126" s="50">
        <v>0.1</v>
      </c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</row>
    <row r="127" spans="1:51" ht="30" x14ac:dyDescent="0.3">
      <c r="A127" s="48" t="s">
        <v>52</v>
      </c>
      <c r="B127" s="49" t="s">
        <v>178</v>
      </c>
      <c r="C127" s="51">
        <v>0.1</v>
      </c>
      <c r="D127" s="52">
        <v>0</v>
      </c>
      <c r="E127" s="52">
        <v>0</v>
      </c>
      <c r="F127" s="51">
        <v>0.1</v>
      </c>
      <c r="G127" s="51">
        <v>0.1</v>
      </c>
      <c r="H127" s="52">
        <v>0</v>
      </c>
      <c r="I127" s="51">
        <v>0.2</v>
      </c>
      <c r="J127" s="51">
        <v>0.2</v>
      </c>
      <c r="K127" s="51">
        <v>0.2</v>
      </c>
      <c r="L127" s="51">
        <v>0.2</v>
      </c>
      <c r="M127" s="52">
        <v>0</v>
      </c>
      <c r="N127" s="51">
        <v>0.2</v>
      </c>
      <c r="O127" s="52">
        <v>0</v>
      </c>
      <c r="P127" s="51">
        <v>0.1</v>
      </c>
      <c r="Q127" s="52">
        <v>0</v>
      </c>
      <c r="R127" s="51">
        <v>0.2</v>
      </c>
      <c r="S127" s="51">
        <v>0.1</v>
      </c>
      <c r="T127" s="52">
        <v>0</v>
      </c>
      <c r="U127" s="52">
        <v>0</v>
      </c>
      <c r="V127" s="52">
        <v>0</v>
      </c>
      <c r="W127" s="52">
        <v>0</v>
      </c>
      <c r="X127" s="52">
        <v>0</v>
      </c>
      <c r="Y127" s="52">
        <v>0</v>
      </c>
      <c r="Z127" s="52">
        <v>0</v>
      </c>
      <c r="AA127" s="52">
        <v>0</v>
      </c>
      <c r="AB127" s="51">
        <v>0.1</v>
      </c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</row>
    <row r="128" spans="1:51" ht="15" x14ac:dyDescent="0.3">
      <c r="A128" s="48" t="s">
        <v>48</v>
      </c>
      <c r="B128" s="49" t="s">
        <v>179</v>
      </c>
      <c r="C128" s="50">
        <v>0.2</v>
      </c>
      <c r="D128" s="50">
        <v>0</v>
      </c>
      <c r="E128" s="50">
        <v>0.2</v>
      </c>
      <c r="F128" s="50">
        <v>0.2</v>
      </c>
      <c r="G128" s="50">
        <v>0.2</v>
      </c>
      <c r="H128" s="50">
        <v>0</v>
      </c>
      <c r="I128" s="50">
        <v>0.2</v>
      </c>
      <c r="J128" s="50">
        <v>0</v>
      </c>
      <c r="K128" s="50">
        <v>0.2</v>
      </c>
      <c r="L128" s="50">
        <v>0</v>
      </c>
      <c r="M128" s="50">
        <v>0.2</v>
      </c>
      <c r="N128" s="50">
        <v>0.2</v>
      </c>
      <c r="O128" s="50">
        <v>0.1</v>
      </c>
      <c r="P128" s="50">
        <v>0</v>
      </c>
      <c r="Q128" s="50">
        <v>0</v>
      </c>
      <c r="R128" s="50">
        <v>0.2</v>
      </c>
      <c r="S128" s="50">
        <v>0</v>
      </c>
      <c r="T128" s="50">
        <v>0</v>
      </c>
      <c r="U128" s="50">
        <v>0</v>
      </c>
      <c r="V128" s="50">
        <v>0</v>
      </c>
      <c r="W128" s="50">
        <v>0</v>
      </c>
      <c r="X128" s="50">
        <v>0</v>
      </c>
      <c r="Y128" s="50">
        <v>0</v>
      </c>
      <c r="Z128" s="50">
        <v>0</v>
      </c>
      <c r="AA128" s="50">
        <v>0</v>
      </c>
      <c r="AB128" s="50">
        <v>0</v>
      </c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</row>
    <row r="129" spans="1:51" ht="15" x14ac:dyDescent="0.3">
      <c r="A129" s="48" t="s">
        <v>48</v>
      </c>
      <c r="B129" s="60" t="s">
        <v>180</v>
      </c>
      <c r="C129" s="50">
        <v>0.2</v>
      </c>
      <c r="D129" s="50">
        <v>0</v>
      </c>
      <c r="E129" s="50">
        <v>0.1</v>
      </c>
      <c r="F129" s="50">
        <v>0.2</v>
      </c>
      <c r="G129" s="50">
        <v>0.2</v>
      </c>
      <c r="H129" s="50">
        <v>0</v>
      </c>
      <c r="I129" s="50">
        <v>0.2</v>
      </c>
      <c r="J129" s="50">
        <v>0.2</v>
      </c>
      <c r="K129" s="50">
        <v>0.2</v>
      </c>
      <c r="L129" s="50">
        <v>0.2</v>
      </c>
      <c r="M129" s="50">
        <v>0.2</v>
      </c>
      <c r="N129" s="50">
        <v>0.2</v>
      </c>
      <c r="O129" s="50">
        <v>0</v>
      </c>
      <c r="P129" s="50">
        <v>0.2</v>
      </c>
      <c r="Q129" s="50">
        <v>0</v>
      </c>
      <c r="R129" s="50">
        <v>0.2</v>
      </c>
      <c r="S129" s="50">
        <v>0.2</v>
      </c>
      <c r="T129" s="50">
        <v>0</v>
      </c>
      <c r="U129" s="50">
        <v>0</v>
      </c>
      <c r="V129" s="50">
        <v>0.1</v>
      </c>
      <c r="W129" s="50">
        <v>0.1</v>
      </c>
      <c r="X129" s="50">
        <v>0</v>
      </c>
      <c r="Y129" s="50">
        <v>0</v>
      </c>
      <c r="Z129" s="50">
        <v>0</v>
      </c>
      <c r="AA129" s="50">
        <v>0</v>
      </c>
      <c r="AB129" s="50">
        <v>0.2</v>
      </c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</row>
    <row r="130" spans="1:51" ht="14.4" x14ac:dyDescent="0.3">
      <c r="A130" s="14"/>
      <c r="B130" s="14"/>
      <c r="C130" s="14"/>
      <c r="D130" s="14"/>
      <c r="E130" s="14"/>
      <c r="F130" s="14"/>
      <c r="G130" s="15"/>
      <c r="H130" s="16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7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</row>
    <row r="131" spans="1:51" ht="14.4" x14ac:dyDescent="0.3">
      <c r="A131" s="14"/>
      <c r="B131" s="14"/>
      <c r="C131" s="14"/>
      <c r="D131" s="14"/>
      <c r="E131" s="14"/>
      <c r="F131" s="14"/>
      <c r="G131" s="15"/>
      <c r="H131" s="16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7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</row>
    <row r="132" spans="1:51" ht="14.4" x14ac:dyDescent="0.3">
      <c r="A132" s="14"/>
      <c r="B132" s="14"/>
      <c r="C132" s="14"/>
      <c r="D132" s="14"/>
      <c r="E132" s="14"/>
      <c r="F132" s="14"/>
      <c r="G132" s="15"/>
      <c r="H132" s="16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7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</row>
    <row r="133" spans="1:51" ht="14.4" x14ac:dyDescent="0.3">
      <c r="A133" s="14"/>
      <c r="B133" s="14"/>
      <c r="C133" s="14"/>
      <c r="D133" s="14"/>
      <c r="E133" s="14"/>
      <c r="F133" s="14"/>
      <c r="G133" s="15"/>
      <c r="H133" s="16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7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</row>
    <row r="134" spans="1:51" ht="14.4" x14ac:dyDescent="0.3">
      <c r="A134" s="14"/>
      <c r="B134" s="14"/>
      <c r="C134" s="14"/>
      <c r="D134" s="14"/>
      <c r="E134" s="14"/>
      <c r="F134" s="14"/>
      <c r="G134" s="15"/>
      <c r="H134" s="16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7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</row>
    <row r="135" spans="1:51" ht="14.4" x14ac:dyDescent="0.3">
      <c r="A135" s="14"/>
      <c r="B135" s="14"/>
      <c r="C135" s="14"/>
      <c r="D135" s="14"/>
      <c r="E135" s="14"/>
      <c r="F135" s="14"/>
      <c r="G135" s="15"/>
      <c r="H135" s="16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7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</row>
    <row r="136" spans="1:51" ht="14.4" x14ac:dyDescent="0.3">
      <c r="A136" s="14"/>
      <c r="B136" s="14"/>
      <c r="C136" s="14"/>
      <c r="D136" s="14"/>
      <c r="E136" s="14"/>
      <c r="F136" s="14"/>
      <c r="G136" s="15"/>
      <c r="H136" s="16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7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</row>
    <row r="137" spans="1:51" ht="14.4" x14ac:dyDescent="0.3">
      <c r="A137" s="14"/>
      <c r="B137" s="14"/>
      <c r="C137" s="14"/>
      <c r="D137" s="14"/>
      <c r="E137" s="14"/>
      <c r="F137" s="14"/>
      <c r="G137" s="15"/>
      <c r="H137" s="16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7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</row>
    <row r="138" spans="1:51" ht="14.4" x14ac:dyDescent="0.3">
      <c r="A138" s="14"/>
      <c r="B138" s="14"/>
      <c r="C138" s="14"/>
      <c r="D138" s="14"/>
      <c r="E138" s="14"/>
      <c r="F138" s="14"/>
      <c r="G138" s="15"/>
      <c r="H138" s="16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7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</row>
    <row r="139" spans="1:51" ht="14.4" x14ac:dyDescent="0.3">
      <c r="A139" s="14"/>
      <c r="B139" s="14"/>
      <c r="C139" s="14"/>
      <c r="D139" s="14"/>
      <c r="E139" s="14"/>
      <c r="F139" s="14"/>
      <c r="G139" s="15"/>
      <c r="H139" s="16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7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</row>
    <row r="140" spans="1:51" ht="14.4" x14ac:dyDescent="0.3">
      <c r="A140" s="14"/>
      <c r="B140" s="14"/>
      <c r="C140" s="14"/>
      <c r="D140" s="14"/>
      <c r="E140" s="14"/>
      <c r="F140" s="14"/>
      <c r="G140" s="15"/>
      <c r="H140" s="16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7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</row>
    <row r="141" spans="1:51" ht="14.4" x14ac:dyDescent="0.3">
      <c r="A141" s="14"/>
      <c r="B141" s="14"/>
      <c r="C141" s="14"/>
      <c r="D141" s="14"/>
      <c r="E141" s="14"/>
      <c r="F141" s="14"/>
      <c r="G141" s="15"/>
      <c r="H141" s="16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7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</row>
    <row r="142" spans="1:51" ht="14.4" x14ac:dyDescent="0.3">
      <c r="A142" s="14"/>
      <c r="B142" s="14"/>
      <c r="C142" s="14"/>
      <c r="D142" s="14"/>
      <c r="E142" s="14"/>
      <c r="F142" s="14"/>
      <c r="G142" s="15"/>
      <c r="H142" s="16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7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</row>
    <row r="143" spans="1:51" ht="14.4" x14ac:dyDescent="0.3">
      <c r="A143" s="14"/>
      <c r="B143" s="14"/>
      <c r="C143" s="14"/>
      <c r="D143" s="14"/>
      <c r="E143" s="14"/>
      <c r="F143" s="14"/>
      <c r="G143" s="15"/>
      <c r="H143" s="16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7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</row>
    <row r="144" spans="1:51" ht="14.4" x14ac:dyDescent="0.3">
      <c r="A144" s="14"/>
      <c r="B144" s="14"/>
      <c r="C144" s="14"/>
      <c r="D144" s="14"/>
      <c r="E144" s="14"/>
      <c r="F144" s="14"/>
      <c r="G144" s="15"/>
      <c r="H144" s="16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7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</row>
    <row r="145" spans="1:51" ht="14.4" x14ac:dyDescent="0.3">
      <c r="A145" s="14"/>
      <c r="B145" s="14"/>
      <c r="C145" s="14"/>
      <c r="D145" s="14"/>
      <c r="E145" s="14"/>
      <c r="F145" s="14"/>
      <c r="G145" s="15"/>
      <c r="H145" s="16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7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</row>
    <row r="146" spans="1:51" ht="14.4" x14ac:dyDescent="0.3">
      <c r="A146" s="14"/>
      <c r="B146" s="14"/>
      <c r="C146" s="14"/>
      <c r="D146" s="14"/>
      <c r="E146" s="14"/>
      <c r="F146" s="14"/>
      <c r="G146" s="15"/>
      <c r="H146" s="16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7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</row>
    <row r="147" spans="1:51" ht="14.4" x14ac:dyDescent="0.3">
      <c r="A147" s="14"/>
      <c r="B147" s="14"/>
      <c r="C147" s="14"/>
      <c r="D147" s="14"/>
      <c r="E147" s="14"/>
      <c r="F147" s="14"/>
      <c r="G147" s="15"/>
      <c r="H147" s="16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7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</row>
    <row r="148" spans="1:51" ht="14.4" x14ac:dyDescent="0.3">
      <c r="A148" s="14"/>
      <c r="B148" s="14"/>
      <c r="C148" s="14"/>
      <c r="D148" s="14"/>
      <c r="E148" s="14"/>
      <c r="F148" s="14"/>
      <c r="G148" s="15"/>
      <c r="H148" s="16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7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</row>
    <row r="149" spans="1:51" ht="14.4" x14ac:dyDescent="0.3">
      <c r="A149" s="14"/>
      <c r="B149" s="14"/>
      <c r="C149" s="14"/>
      <c r="D149" s="14"/>
      <c r="E149" s="14"/>
      <c r="F149" s="14"/>
      <c r="G149" s="15"/>
      <c r="H149" s="16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7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</row>
    <row r="150" spans="1:51" ht="14.4" x14ac:dyDescent="0.3">
      <c r="A150" s="14"/>
      <c r="B150" s="14"/>
      <c r="C150" s="14"/>
      <c r="D150" s="14"/>
      <c r="E150" s="14"/>
      <c r="F150" s="14"/>
      <c r="G150" s="15"/>
      <c r="H150" s="16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7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</row>
    <row r="151" spans="1:51" ht="14.4" x14ac:dyDescent="0.3">
      <c r="A151" s="14"/>
      <c r="B151" s="14"/>
      <c r="C151" s="14"/>
      <c r="D151" s="14"/>
      <c r="E151" s="14"/>
      <c r="F151" s="14"/>
      <c r="G151" s="15"/>
      <c r="H151" s="16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7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</row>
    <row r="152" spans="1:51" ht="14.4" x14ac:dyDescent="0.3">
      <c r="A152" s="14"/>
      <c r="B152" s="14"/>
      <c r="C152" s="14"/>
      <c r="D152" s="14"/>
      <c r="E152" s="14"/>
      <c r="F152" s="14"/>
      <c r="G152" s="15"/>
      <c r="H152" s="16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7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</row>
    <row r="153" spans="1:51" ht="14.4" x14ac:dyDescent="0.3">
      <c r="A153" s="14"/>
      <c r="B153" s="14"/>
      <c r="C153" s="14"/>
      <c r="D153" s="14"/>
      <c r="E153" s="14"/>
      <c r="F153" s="14"/>
      <c r="G153" s="15"/>
      <c r="H153" s="16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7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</row>
    <row r="154" spans="1:51" ht="14.4" x14ac:dyDescent="0.3">
      <c r="A154" s="14"/>
      <c r="B154" s="14"/>
      <c r="C154" s="14"/>
      <c r="D154" s="14"/>
      <c r="E154" s="14"/>
      <c r="F154" s="14"/>
      <c r="G154" s="15"/>
      <c r="H154" s="16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7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</row>
    <row r="155" spans="1:51" ht="14.4" x14ac:dyDescent="0.3">
      <c r="A155" s="14"/>
      <c r="B155" s="14"/>
      <c r="C155" s="14"/>
      <c r="D155" s="14"/>
      <c r="E155" s="14"/>
      <c r="F155" s="14"/>
      <c r="G155" s="15"/>
      <c r="H155" s="16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7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</row>
    <row r="156" spans="1:51" ht="14.4" x14ac:dyDescent="0.3">
      <c r="A156" s="14"/>
      <c r="B156" s="14"/>
      <c r="C156" s="14"/>
      <c r="D156" s="14"/>
      <c r="E156" s="14"/>
      <c r="F156" s="14"/>
      <c r="G156" s="15"/>
      <c r="H156" s="16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7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</row>
    <row r="157" spans="1:51" ht="14.4" x14ac:dyDescent="0.3">
      <c r="A157" s="14"/>
      <c r="B157" s="14"/>
      <c r="C157" s="14"/>
      <c r="D157" s="14"/>
      <c r="E157" s="14"/>
      <c r="F157" s="14"/>
      <c r="G157" s="15"/>
      <c r="H157" s="16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7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</row>
    <row r="158" spans="1:51" ht="14.4" x14ac:dyDescent="0.3">
      <c r="A158" s="14"/>
      <c r="B158" s="14"/>
      <c r="C158" s="14"/>
      <c r="D158" s="14"/>
      <c r="E158" s="14"/>
      <c r="F158" s="14"/>
      <c r="G158" s="15"/>
      <c r="H158" s="16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7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</row>
    <row r="159" spans="1:51" ht="14.4" x14ac:dyDescent="0.3">
      <c r="A159" s="14"/>
      <c r="B159" s="14"/>
      <c r="C159" s="14"/>
      <c r="D159" s="14"/>
      <c r="E159" s="14"/>
      <c r="F159" s="14"/>
      <c r="G159" s="15"/>
      <c r="H159" s="16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7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</row>
    <row r="160" spans="1:51" ht="14.4" x14ac:dyDescent="0.3">
      <c r="A160" s="14"/>
      <c r="B160" s="14"/>
      <c r="C160" s="14"/>
      <c r="D160" s="14"/>
      <c r="E160" s="14"/>
      <c r="F160" s="14"/>
      <c r="G160" s="15"/>
      <c r="H160" s="16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7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</row>
    <row r="161" spans="1:51" ht="14.4" x14ac:dyDescent="0.3">
      <c r="A161" s="14"/>
      <c r="B161" s="14"/>
      <c r="C161" s="14"/>
      <c r="D161" s="14"/>
      <c r="E161" s="14"/>
      <c r="F161" s="14"/>
      <c r="G161" s="15"/>
      <c r="H161" s="16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7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</row>
    <row r="162" spans="1:51" ht="14.4" x14ac:dyDescent="0.3">
      <c r="A162" s="14"/>
      <c r="B162" s="14"/>
      <c r="C162" s="14"/>
      <c r="D162" s="14"/>
      <c r="E162" s="14"/>
      <c r="F162" s="14"/>
      <c r="G162" s="15"/>
      <c r="H162" s="16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7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</row>
    <row r="163" spans="1:51" ht="14.4" x14ac:dyDescent="0.3">
      <c r="A163" s="14"/>
      <c r="B163" s="14"/>
      <c r="C163" s="14"/>
      <c r="D163" s="14"/>
      <c r="E163" s="14"/>
      <c r="F163" s="14"/>
      <c r="G163" s="15"/>
      <c r="H163" s="16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7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</row>
    <row r="164" spans="1:51" ht="14.4" x14ac:dyDescent="0.3">
      <c r="A164" s="14"/>
      <c r="B164" s="14"/>
      <c r="C164" s="14"/>
      <c r="D164" s="14"/>
      <c r="E164" s="14"/>
      <c r="F164" s="14"/>
      <c r="G164" s="15"/>
      <c r="H164" s="16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7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</row>
    <row r="165" spans="1:51" ht="14.4" x14ac:dyDescent="0.3">
      <c r="A165" s="14"/>
      <c r="B165" s="14"/>
      <c r="C165" s="14"/>
      <c r="D165" s="14"/>
      <c r="E165" s="14"/>
      <c r="F165" s="14"/>
      <c r="G165" s="15"/>
      <c r="H165" s="16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7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</row>
    <row r="166" spans="1:51" ht="14.4" x14ac:dyDescent="0.3">
      <c r="A166" s="14"/>
      <c r="B166" s="14"/>
      <c r="C166" s="14"/>
      <c r="D166" s="14"/>
      <c r="E166" s="14"/>
      <c r="F166" s="14"/>
      <c r="G166" s="15"/>
      <c r="H166" s="16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7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</row>
    <row r="167" spans="1:51" ht="14.4" x14ac:dyDescent="0.3">
      <c r="A167" s="14"/>
      <c r="B167" s="14"/>
      <c r="C167" s="14"/>
      <c r="D167" s="14"/>
      <c r="E167" s="14"/>
      <c r="F167" s="14"/>
      <c r="G167" s="15"/>
      <c r="H167" s="16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7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</row>
    <row r="168" spans="1:51" ht="14.4" x14ac:dyDescent="0.3">
      <c r="A168" s="14"/>
      <c r="B168" s="14"/>
      <c r="C168" s="14"/>
      <c r="D168" s="14"/>
      <c r="E168" s="14"/>
      <c r="F168" s="14"/>
      <c r="G168" s="15"/>
      <c r="H168" s="16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7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</row>
    <row r="169" spans="1:51" ht="14.4" x14ac:dyDescent="0.3">
      <c r="A169" s="14"/>
      <c r="B169" s="14"/>
      <c r="C169" s="14"/>
      <c r="D169" s="14"/>
      <c r="E169" s="14"/>
      <c r="F169" s="14"/>
      <c r="G169" s="15"/>
      <c r="H169" s="16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7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</row>
    <row r="170" spans="1:51" ht="14.4" x14ac:dyDescent="0.3">
      <c r="A170" s="14"/>
      <c r="B170" s="14"/>
      <c r="C170" s="14"/>
      <c r="D170" s="14"/>
      <c r="E170" s="14"/>
      <c r="F170" s="14"/>
      <c r="G170" s="15"/>
      <c r="H170" s="16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7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</row>
    <row r="171" spans="1:51" ht="14.4" x14ac:dyDescent="0.3">
      <c r="A171" s="14"/>
      <c r="B171" s="14"/>
      <c r="C171" s="14"/>
      <c r="D171" s="14"/>
      <c r="E171" s="14"/>
      <c r="F171" s="14"/>
      <c r="G171" s="15"/>
      <c r="H171" s="16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7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</row>
    <row r="172" spans="1:51" ht="14.4" x14ac:dyDescent="0.3">
      <c r="A172" s="14"/>
      <c r="B172" s="14"/>
      <c r="C172" s="14"/>
      <c r="D172" s="14"/>
      <c r="E172" s="14"/>
      <c r="F172" s="14"/>
      <c r="G172" s="15"/>
      <c r="H172" s="16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7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</row>
    <row r="173" spans="1:51" ht="14.4" x14ac:dyDescent="0.3">
      <c r="A173" s="14"/>
      <c r="B173" s="14"/>
      <c r="C173" s="14"/>
      <c r="D173" s="14"/>
      <c r="E173" s="14"/>
      <c r="F173" s="14"/>
      <c r="G173" s="15"/>
      <c r="H173" s="16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7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</row>
    <row r="174" spans="1:51" ht="14.4" x14ac:dyDescent="0.3">
      <c r="A174" s="14"/>
      <c r="B174" s="14"/>
      <c r="C174" s="14"/>
      <c r="D174" s="14"/>
      <c r="E174" s="14"/>
      <c r="F174" s="14"/>
      <c r="G174" s="15"/>
      <c r="H174" s="16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7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</row>
    <row r="175" spans="1:51" ht="14.4" x14ac:dyDescent="0.3">
      <c r="A175" s="14"/>
      <c r="B175" s="14"/>
      <c r="C175" s="14"/>
      <c r="D175" s="14"/>
      <c r="E175" s="14"/>
      <c r="F175" s="14"/>
      <c r="G175" s="15"/>
      <c r="H175" s="16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7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</row>
    <row r="176" spans="1:51" ht="14.4" x14ac:dyDescent="0.3">
      <c r="A176" s="14"/>
      <c r="B176" s="14"/>
      <c r="C176" s="14"/>
      <c r="D176" s="14"/>
      <c r="E176" s="14"/>
      <c r="F176" s="14"/>
      <c r="G176" s="15"/>
      <c r="H176" s="16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7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</row>
    <row r="177" spans="1:51" ht="14.4" x14ac:dyDescent="0.3">
      <c r="A177" s="14"/>
      <c r="B177" s="14"/>
      <c r="C177" s="14"/>
      <c r="D177" s="14"/>
      <c r="E177" s="14"/>
      <c r="F177" s="14"/>
      <c r="G177" s="15"/>
      <c r="H177" s="16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7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</row>
    <row r="178" spans="1:51" ht="14.4" x14ac:dyDescent="0.3">
      <c r="A178" s="14"/>
      <c r="B178" s="14"/>
      <c r="C178" s="14"/>
      <c r="D178" s="14"/>
      <c r="E178" s="14"/>
      <c r="F178" s="14"/>
      <c r="G178" s="15"/>
      <c r="H178" s="16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7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</row>
    <row r="179" spans="1:51" ht="14.4" x14ac:dyDescent="0.3">
      <c r="A179" s="14"/>
      <c r="B179" s="14"/>
      <c r="C179" s="14"/>
      <c r="D179" s="14"/>
      <c r="E179" s="14"/>
      <c r="F179" s="14"/>
      <c r="G179" s="15"/>
      <c r="H179" s="16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7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</row>
    <row r="180" spans="1:51" ht="14.4" x14ac:dyDescent="0.3">
      <c r="A180" s="14"/>
      <c r="B180" s="14"/>
      <c r="C180" s="14"/>
      <c r="D180" s="14"/>
      <c r="E180" s="14"/>
      <c r="F180" s="14"/>
      <c r="G180" s="15"/>
      <c r="H180" s="16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7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</row>
    <row r="181" spans="1:51" ht="14.4" x14ac:dyDescent="0.3">
      <c r="A181" s="14"/>
      <c r="B181" s="14"/>
      <c r="C181" s="14"/>
      <c r="D181" s="14"/>
      <c r="E181" s="14"/>
      <c r="F181" s="14"/>
      <c r="G181" s="15"/>
      <c r="H181" s="16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7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</row>
    <row r="182" spans="1:51" ht="14.4" x14ac:dyDescent="0.3">
      <c r="A182" s="14"/>
      <c r="B182" s="14"/>
      <c r="C182" s="14"/>
      <c r="D182" s="14"/>
      <c r="E182" s="14"/>
      <c r="F182" s="14"/>
      <c r="G182" s="15"/>
      <c r="H182" s="16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7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</row>
    <row r="183" spans="1:51" ht="14.4" x14ac:dyDescent="0.3">
      <c r="A183" s="14"/>
      <c r="B183" s="14"/>
      <c r="C183" s="14"/>
      <c r="D183" s="14"/>
      <c r="E183" s="14"/>
      <c r="F183" s="14"/>
      <c r="G183" s="15"/>
      <c r="H183" s="16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7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  <c r="AR183" s="14"/>
      <c r="AS183" s="14"/>
      <c r="AT183" s="14"/>
      <c r="AU183" s="14"/>
      <c r="AV183" s="14"/>
      <c r="AW183" s="14"/>
      <c r="AX183" s="14"/>
      <c r="AY183" s="14"/>
    </row>
    <row r="184" spans="1:51" ht="14.4" x14ac:dyDescent="0.3">
      <c r="A184" s="14"/>
      <c r="B184" s="14"/>
      <c r="C184" s="14"/>
      <c r="D184" s="14"/>
      <c r="E184" s="14"/>
      <c r="F184" s="14"/>
      <c r="G184" s="15"/>
      <c r="H184" s="16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7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</row>
    <row r="185" spans="1:51" ht="14.4" x14ac:dyDescent="0.3">
      <c r="A185" s="14"/>
      <c r="B185" s="14"/>
      <c r="C185" s="14"/>
      <c r="D185" s="14"/>
      <c r="E185" s="14"/>
      <c r="F185" s="14"/>
      <c r="G185" s="15"/>
      <c r="H185" s="16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7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</row>
    <row r="186" spans="1:51" ht="14.4" x14ac:dyDescent="0.3">
      <c r="A186" s="14"/>
      <c r="B186" s="14"/>
      <c r="C186" s="14"/>
      <c r="D186" s="14"/>
      <c r="E186" s="14"/>
      <c r="F186" s="14"/>
      <c r="G186" s="15"/>
      <c r="H186" s="16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7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</row>
    <row r="187" spans="1:51" ht="14.4" x14ac:dyDescent="0.3">
      <c r="A187" s="14"/>
      <c r="B187" s="14"/>
      <c r="C187" s="14"/>
      <c r="D187" s="14"/>
      <c r="E187" s="14"/>
      <c r="F187" s="14"/>
      <c r="G187" s="15"/>
      <c r="H187" s="16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7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  <c r="AR187" s="14"/>
      <c r="AS187" s="14"/>
      <c r="AT187" s="14"/>
      <c r="AU187" s="14"/>
      <c r="AV187" s="14"/>
      <c r="AW187" s="14"/>
      <c r="AX187" s="14"/>
      <c r="AY187" s="14"/>
    </row>
    <row r="188" spans="1:51" ht="14.4" x14ac:dyDescent="0.3">
      <c r="A188" s="14"/>
      <c r="B188" s="14"/>
      <c r="C188" s="14"/>
      <c r="D188" s="14"/>
      <c r="E188" s="14"/>
      <c r="F188" s="14"/>
      <c r="G188" s="15"/>
      <c r="H188" s="16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7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</row>
    <row r="189" spans="1:51" ht="14.4" x14ac:dyDescent="0.3">
      <c r="A189" s="14"/>
      <c r="B189" s="14"/>
      <c r="C189" s="14"/>
      <c r="D189" s="14"/>
      <c r="E189" s="14"/>
      <c r="F189" s="14"/>
      <c r="G189" s="15"/>
      <c r="H189" s="16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7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  <c r="AQ189" s="14"/>
      <c r="AR189" s="14"/>
      <c r="AS189" s="14"/>
      <c r="AT189" s="14"/>
      <c r="AU189" s="14"/>
      <c r="AV189" s="14"/>
      <c r="AW189" s="14"/>
      <c r="AX189" s="14"/>
      <c r="AY189" s="14"/>
    </row>
    <row r="190" spans="1:51" ht="14.4" x14ac:dyDescent="0.3">
      <c r="A190" s="14"/>
      <c r="B190" s="14"/>
      <c r="C190" s="14"/>
      <c r="D190" s="14"/>
      <c r="E190" s="14"/>
      <c r="F190" s="14"/>
      <c r="G190" s="15"/>
      <c r="H190" s="16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7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</row>
    <row r="191" spans="1:51" ht="14.4" x14ac:dyDescent="0.3">
      <c r="A191" s="14"/>
      <c r="B191" s="14"/>
      <c r="C191" s="14"/>
      <c r="D191" s="14"/>
      <c r="E191" s="14"/>
      <c r="F191" s="14"/>
      <c r="G191" s="15"/>
      <c r="H191" s="16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7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</row>
    <row r="192" spans="1:51" ht="14.4" x14ac:dyDescent="0.3">
      <c r="A192" s="14"/>
      <c r="B192" s="14"/>
      <c r="C192" s="14"/>
      <c r="D192" s="14"/>
      <c r="E192" s="14"/>
      <c r="F192" s="14"/>
      <c r="G192" s="15"/>
      <c r="H192" s="16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7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</row>
    <row r="193" spans="1:51" ht="14.4" x14ac:dyDescent="0.3">
      <c r="A193" s="14"/>
      <c r="B193" s="14"/>
      <c r="C193" s="14"/>
      <c r="D193" s="14"/>
      <c r="E193" s="14"/>
      <c r="F193" s="14"/>
      <c r="G193" s="15"/>
      <c r="H193" s="16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7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4"/>
      <c r="AS193" s="14"/>
      <c r="AT193" s="14"/>
      <c r="AU193" s="14"/>
      <c r="AV193" s="14"/>
      <c r="AW193" s="14"/>
      <c r="AX193" s="14"/>
      <c r="AY193" s="14"/>
    </row>
    <row r="194" spans="1:51" ht="14.4" x14ac:dyDescent="0.3">
      <c r="A194" s="14"/>
      <c r="B194" s="14"/>
      <c r="C194" s="14"/>
      <c r="D194" s="14"/>
      <c r="E194" s="14"/>
      <c r="F194" s="14"/>
      <c r="G194" s="15"/>
      <c r="H194" s="16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7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  <c r="AR194" s="14"/>
      <c r="AS194" s="14"/>
      <c r="AT194" s="14"/>
      <c r="AU194" s="14"/>
      <c r="AV194" s="14"/>
      <c r="AW194" s="14"/>
      <c r="AX194" s="14"/>
      <c r="AY194" s="14"/>
    </row>
    <row r="195" spans="1:51" ht="14.4" x14ac:dyDescent="0.3">
      <c r="A195" s="14"/>
      <c r="B195" s="14"/>
      <c r="C195" s="14"/>
      <c r="D195" s="14"/>
      <c r="E195" s="14"/>
      <c r="F195" s="14"/>
      <c r="G195" s="15"/>
      <c r="H195" s="16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7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  <c r="AS195" s="14"/>
      <c r="AT195" s="14"/>
      <c r="AU195" s="14"/>
      <c r="AV195" s="14"/>
      <c r="AW195" s="14"/>
      <c r="AX195" s="14"/>
      <c r="AY195" s="14"/>
    </row>
    <row r="196" spans="1:51" ht="14.4" x14ac:dyDescent="0.3">
      <c r="A196" s="14"/>
      <c r="B196" s="14"/>
      <c r="C196" s="14"/>
      <c r="D196" s="14"/>
      <c r="E196" s="14"/>
      <c r="F196" s="14"/>
      <c r="G196" s="15"/>
      <c r="H196" s="16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7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  <c r="AS196" s="14"/>
      <c r="AT196" s="14"/>
      <c r="AU196" s="14"/>
      <c r="AV196" s="14"/>
      <c r="AW196" s="14"/>
      <c r="AX196" s="14"/>
      <c r="AY196" s="14"/>
    </row>
    <row r="197" spans="1:51" ht="14.4" x14ac:dyDescent="0.3">
      <c r="A197" s="14"/>
      <c r="B197" s="14"/>
      <c r="C197" s="14"/>
      <c r="D197" s="14"/>
      <c r="E197" s="14"/>
      <c r="F197" s="14"/>
      <c r="G197" s="15"/>
      <c r="H197" s="16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7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</row>
    <row r="198" spans="1:51" ht="14.4" x14ac:dyDescent="0.3">
      <c r="A198" s="14"/>
      <c r="B198" s="14"/>
      <c r="C198" s="14"/>
      <c r="D198" s="14"/>
      <c r="E198" s="14"/>
      <c r="F198" s="14"/>
      <c r="G198" s="15"/>
      <c r="H198" s="16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7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</row>
    <row r="199" spans="1:51" ht="14.4" x14ac:dyDescent="0.3">
      <c r="A199" s="14"/>
      <c r="B199" s="14"/>
      <c r="C199" s="14"/>
      <c r="D199" s="14"/>
      <c r="E199" s="14"/>
      <c r="F199" s="14"/>
      <c r="G199" s="15"/>
      <c r="H199" s="16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7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</row>
    <row r="200" spans="1:51" ht="14.4" x14ac:dyDescent="0.3">
      <c r="A200" s="14"/>
      <c r="B200" s="14"/>
      <c r="C200" s="14"/>
      <c r="D200" s="14"/>
      <c r="E200" s="14"/>
      <c r="F200" s="14"/>
      <c r="G200" s="15"/>
      <c r="H200" s="16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7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</row>
    <row r="201" spans="1:51" ht="14.4" x14ac:dyDescent="0.3">
      <c r="A201" s="14"/>
      <c r="B201" s="14"/>
      <c r="C201" s="14"/>
      <c r="D201" s="14"/>
      <c r="E201" s="14"/>
      <c r="F201" s="14"/>
      <c r="G201" s="15"/>
      <c r="H201" s="16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7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</row>
    <row r="202" spans="1:51" ht="14.4" x14ac:dyDescent="0.3">
      <c r="A202" s="14"/>
      <c r="B202" s="14"/>
      <c r="C202" s="14"/>
      <c r="D202" s="14"/>
      <c r="E202" s="14"/>
      <c r="F202" s="14"/>
      <c r="G202" s="15"/>
      <c r="H202" s="16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7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  <c r="AS202" s="14"/>
      <c r="AT202" s="14"/>
      <c r="AU202" s="14"/>
      <c r="AV202" s="14"/>
      <c r="AW202" s="14"/>
      <c r="AX202" s="14"/>
      <c r="AY202" s="14"/>
    </row>
    <row r="203" spans="1:51" ht="14.4" x14ac:dyDescent="0.3">
      <c r="A203" s="14"/>
      <c r="B203" s="14"/>
      <c r="C203" s="14"/>
      <c r="D203" s="14"/>
      <c r="E203" s="14"/>
      <c r="F203" s="14"/>
      <c r="G203" s="15"/>
      <c r="H203" s="16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7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</row>
    <row r="204" spans="1:51" ht="14.4" x14ac:dyDescent="0.3">
      <c r="A204" s="14"/>
      <c r="B204" s="14"/>
      <c r="C204" s="14"/>
      <c r="D204" s="14"/>
      <c r="E204" s="14"/>
      <c r="F204" s="14"/>
      <c r="G204" s="15"/>
      <c r="H204" s="16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7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</row>
    <row r="205" spans="1:51" ht="14.4" x14ac:dyDescent="0.3">
      <c r="A205" s="14"/>
      <c r="B205" s="14"/>
      <c r="C205" s="14"/>
      <c r="D205" s="14"/>
      <c r="E205" s="14"/>
      <c r="F205" s="14"/>
      <c r="G205" s="15"/>
      <c r="H205" s="16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7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</row>
    <row r="206" spans="1:51" ht="14.4" x14ac:dyDescent="0.3">
      <c r="A206" s="14"/>
      <c r="B206" s="14"/>
      <c r="C206" s="14"/>
      <c r="D206" s="14"/>
      <c r="E206" s="14"/>
      <c r="F206" s="14"/>
      <c r="G206" s="15"/>
      <c r="H206" s="16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7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</row>
    <row r="207" spans="1:51" ht="14.4" x14ac:dyDescent="0.3">
      <c r="A207" s="14"/>
      <c r="B207" s="14"/>
      <c r="C207" s="14"/>
      <c r="D207" s="14"/>
      <c r="E207" s="14"/>
      <c r="F207" s="14"/>
      <c r="G207" s="15"/>
      <c r="H207" s="16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7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4"/>
      <c r="AS207" s="14"/>
      <c r="AT207" s="14"/>
      <c r="AU207" s="14"/>
      <c r="AV207" s="14"/>
      <c r="AW207" s="14"/>
      <c r="AX207" s="14"/>
      <c r="AY207" s="14"/>
    </row>
    <row r="208" spans="1:51" ht="14.4" x14ac:dyDescent="0.3">
      <c r="A208" s="14"/>
      <c r="B208" s="14"/>
      <c r="C208" s="14"/>
      <c r="D208" s="14"/>
      <c r="E208" s="14"/>
      <c r="F208" s="14"/>
      <c r="G208" s="15"/>
      <c r="H208" s="16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7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4"/>
      <c r="AS208" s="14"/>
      <c r="AT208" s="14"/>
      <c r="AU208" s="14"/>
      <c r="AV208" s="14"/>
      <c r="AW208" s="14"/>
      <c r="AX208" s="14"/>
      <c r="AY208" s="14"/>
    </row>
    <row r="209" spans="1:51" ht="14.4" x14ac:dyDescent="0.3">
      <c r="A209" s="14"/>
      <c r="B209" s="14"/>
      <c r="C209" s="14"/>
      <c r="D209" s="14"/>
      <c r="E209" s="14"/>
      <c r="F209" s="14"/>
      <c r="G209" s="15"/>
      <c r="H209" s="16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7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  <c r="AR209" s="14"/>
      <c r="AS209" s="14"/>
      <c r="AT209" s="14"/>
      <c r="AU209" s="14"/>
      <c r="AV209" s="14"/>
      <c r="AW209" s="14"/>
      <c r="AX209" s="14"/>
      <c r="AY209" s="14"/>
    </row>
    <row r="210" spans="1:51" ht="14.4" x14ac:dyDescent="0.3">
      <c r="A210" s="14"/>
      <c r="B210" s="14"/>
      <c r="C210" s="14"/>
      <c r="D210" s="14"/>
      <c r="E210" s="14"/>
      <c r="F210" s="14"/>
      <c r="G210" s="15"/>
      <c r="H210" s="16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7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</row>
    <row r="211" spans="1:51" ht="14.4" x14ac:dyDescent="0.3">
      <c r="A211" s="14"/>
      <c r="B211" s="14"/>
      <c r="C211" s="14"/>
      <c r="D211" s="14"/>
      <c r="E211" s="14"/>
      <c r="F211" s="14"/>
      <c r="G211" s="15"/>
      <c r="H211" s="16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7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  <c r="AS211" s="14"/>
      <c r="AT211" s="14"/>
      <c r="AU211" s="14"/>
      <c r="AV211" s="14"/>
      <c r="AW211" s="14"/>
      <c r="AX211" s="14"/>
      <c r="AY211" s="14"/>
    </row>
    <row r="212" spans="1:51" ht="14.4" x14ac:dyDescent="0.3">
      <c r="A212" s="14"/>
      <c r="B212" s="14"/>
      <c r="C212" s="14"/>
      <c r="D212" s="14"/>
      <c r="E212" s="14"/>
      <c r="F212" s="14"/>
      <c r="G212" s="15"/>
      <c r="H212" s="16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7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  <c r="AP212" s="14"/>
      <c r="AQ212" s="14"/>
      <c r="AR212" s="14"/>
      <c r="AS212" s="14"/>
      <c r="AT212" s="14"/>
      <c r="AU212" s="14"/>
      <c r="AV212" s="14"/>
      <c r="AW212" s="14"/>
      <c r="AX212" s="14"/>
      <c r="AY212" s="14"/>
    </row>
    <row r="213" spans="1:51" ht="14.4" x14ac:dyDescent="0.3">
      <c r="A213" s="14"/>
      <c r="B213" s="14"/>
      <c r="C213" s="14"/>
      <c r="D213" s="14"/>
      <c r="E213" s="14"/>
      <c r="F213" s="14"/>
      <c r="G213" s="15"/>
      <c r="H213" s="16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7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4"/>
      <c r="AP213" s="14"/>
      <c r="AQ213" s="14"/>
      <c r="AR213" s="14"/>
      <c r="AS213" s="14"/>
      <c r="AT213" s="14"/>
      <c r="AU213" s="14"/>
      <c r="AV213" s="14"/>
      <c r="AW213" s="14"/>
      <c r="AX213" s="14"/>
      <c r="AY213" s="14"/>
    </row>
    <row r="214" spans="1:51" ht="14.4" x14ac:dyDescent="0.3">
      <c r="A214" s="14"/>
      <c r="B214" s="14"/>
      <c r="C214" s="14"/>
      <c r="D214" s="14"/>
      <c r="E214" s="14"/>
      <c r="F214" s="14"/>
      <c r="G214" s="15"/>
      <c r="H214" s="16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7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  <c r="AP214" s="14"/>
      <c r="AQ214" s="14"/>
      <c r="AR214" s="14"/>
      <c r="AS214" s="14"/>
      <c r="AT214" s="14"/>
      <c r="AU214" s="14"/>
      <c r="AV214" s="14"/>
      <c r="AW214" s="14"/>
      <c r="AX214" s="14"/>
      <c r="AY214" s="14"/>
    </row>
    <row r="215" spans="1:51" ht="14.4" x14ac:dyDescent="0.3">
      <c r="A215" s="14"/>
      <c r="B215" s="14"/>
      <c r="C215" s="14"/>
      <c r="D215" s="14"/>
      <c r="E215" s="14"/>
      <c r="F215" s="14"/>
      <c r="G215" s="15"/>
      <c r="H215" s="16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7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  <c r="AP215" s="14"/>
      <c r="AQ215" s="14"/>
      <c r="AR215" s="14"/>
      <c r="AS215" s="14"/>
      <c r="AT215" s="14"/>
      <c r="AU215" s="14"/>
      <c r="AV215" s="14"/>
      <c r="AW215" s="14"/>
      <c r="AX215" s="14"/>
      <c r="AY215" s="14"/>
    </row>
    <row r="216" spans="1:51" ht="14.4" x14ac:dyDescent="0.3">
      <c r="A216" s="14"/>
      <c r="B216" s="14"/>
      <c r="C216" s="14"/>
      <c r="D216" s="14"/>
      <c r="E216" s="14"/>
      <c r="F216" s="14"/>
      <c r="G216" s="15"/>
      <c r="H216" s="16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7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4"/>
      <c r="AP216" s="14"/>
      <c r="AQ216" s="14"/>
      <c r="AR216" s="14"/>
      <c r="AS216" s="14"/>
      <c r="AT216" s="14"/>
      <c r="AU216" s="14"/>
      <c r="AV216" s="14"/>
      <c r="AW216" s="14"/>
      <c r="AX216" s="14"/>
      <c r="AY216" s="14"/>
    </row>
    <row r="217" spans="1:51" ht="14.4" x14ac:dyDescent="0.3">
      <c r="A217" s="14"/>
      <c r="B217" s="14"/>
      <c r="C217" s="14"/>
      <c r="D217" s="14"/>
      <c r="E217" s="14"/>
      <c r="F217" s="14"/>
      <c r="G217" s="15"/>
      <c r="H217" s="16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7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  <c r="AP217" s="14"/>
      <c r="AQ217" s="14"/>
      <c r="AR217" s="14"/>
      <c r="AS217" s="14"/>
      <c r="AT217" s="14"/>
      <c r="AU217" s="14"/>
      <c r="AV217" s="14"/>
      <c r="AW217" s="14"/>
      <c r="AX217" s="14"/>
      <c r="AY217" s="14"/>
    </row>
    <row r="218" spans="1:51" ht="14.4" x14ac:dyDescent="0.3">
      <c r="A218" s="14"/>
      <c r="B218" s="14"/>
      <c r="C218" s="14"/>
      <c r="D218" s="14"/>
      <c r="E218" s="14"/>
      <c r="F218" s="14"/>
      <c r="G218" s="15"/>
      <c r="H218" s="16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7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  <c r="AR218" s="14"/>
      <c r="AS218" s="14"/>
      <c r="AT218" s="14"/>
      <c r="AU218" s="14"/>
      <c r="AV218" s="14"/>
      <c r="AW218" s="14"/>
      <c r="AX218" s="14"/>
      <c r="AY218" s="14"/>
    </row>
    <row r="219" spans="1:51" ht="14.4" x14ac:dyDescent="0.3">
      <c r="A219" s="14"/>
      <c r="B219" s="14"/>
      <c r="C219" s="14"/>
      <c r="D219" s="14"/>
      <c r="E219" s="14"/>
      <c r="F219" s="14"/>
      <c r="G219" s="15"/>
      <c r="H219" s="16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7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  <c r="AP219" s="14"/>
      <c r="AQ219" s="14"/>
      <c r="AR219" s="14"/>
      <c r="AS219" s="14"/>
      <c r="AT219" s="14"/>
      <c r="AU219" s="14"/>
      <c r="AV219" s="14"/>
      <c r="AW219" s="14"/>
      <c r="AX219" s="14"/>
      <c r="AY219" s="14"/>
    </row>
    <row r="220" spans="1:51" ht="14.4" x14ac:dyDescent="0.3">
      <c r="A220" s="14"/>
      <c r="B220" s="14"/>
      <c r="C220" s="14"/>
      <c r="D220" s="14"/>
      <c r="E220" s="14"/>
      <c r="F220" s="14"/>
      <c r="G220" s="15"/>
      <c r="H220" s="16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7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  <c r="AU220" s="14"/>
      <c r="AV220" s="14"/>
      <c r="AW220" s="14"/>
      <c r="AX220" s="14"/>
      <c r="AY220" s="14"/>
    </row>
    <row r="221" spans="1:51" ht="14.4" x14ac:dyDescent="0.3">
      <c r="A221" s="14"/>
      <c r="B221" s="14"/>
      <c r="C221" s="14"/>
      <c r="D221" s="14"/>
      <c r="E221" s="14"/>
      <c r="F221" s="14"/>
      <c r="G221" s="15"/>
      <c r="H221" s="16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7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  <c r="AP221" s="14"/>
      <c r="AQ221" s="14"/>
      <c r="AR221" s="14"/>
      <c r="AS221" s="14"/>
      <c r="AT221" s="14"/>
      <c r="AU221" s="14"/>
      <c r="AV221" s="14"/>
      <c r="AW221" s="14"/>
      <c r="AX221" s="14"/>
      <c r="AY221" s="14"/>
    </row>
    <row r="222" spans="1:51" ht="14.4" x14ac:dyDescent="0.3">
      <c r="A222" s="14"/>
      <c r="B222" s="14"/>
      <c r="C222" s="14"/>
      <c r="D222" s="14"/>
      <c r="E222" s="14"/>
      <c r="F222" s="14"/>
      <c r="G222" s="15"/>
      <c r="H222" s="16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7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  <c r="AN222" s="14"/>
      <c r="AO222" s="14"/>
      <c r="AP222" s="14"/>
      <c r="AQ222" s="14"/>
      <c r="AR222" s="14"/>
      <c r="AS222" s="14"/>
      <c r="AT222" s="14"/>
      <c r="AU222" s="14"/>
      <c r="AV222" s="14"/>
      <c r="AW222" s="14"/>
      <c r="AX222" s="14"/>
      <c r="AY222" s="14"/>
    </row>
    <row r="223" spans="1:51" ht="14.4" x14ac:dyDescent="0.3">
      <c r="A223" s="14"/>
      <c r="B223" s="14"/>
      <c r="C223" s="14"/>
      <c r="D223" s="14"/>
      <c r="E223" s="14"/>
      <c r="F223" s="14"/>
      <c r="G223" s="15"/>
      <c r="H223" s="16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7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  <c r="AN223" s="14"/>
      <c r="AO223" s="14"/>
      <c r="AP223" s="14"/>
      <c r="AQ223" s="14"/>
      <c r="AR223" s="14"/>
      <c r="AS223" s="14"/>
      <c r="AT223" s="14"/>
      <c r="AU223" s="14"/>
      <c r="AV223" s="14"/>
      <c r="AW223" s="14"/>
      <c r="AX223" s="14"/>
      <c r="AY223" s="14"/>
    </row>
    <row r="224" spans="1:51" ht="14.4" x14ac:dyDescent="0.3">
      <c r="A224" s="14"/>
      <c r="B224" s="14"/>
      <c r="C224" s="14"/>
      <c r="D224" s="14"/>
      <c r="E224" s="14"/>
      <c r="F224" s="14"/>
      <c r="G224" s="15"/>
      <c r="H224" s="16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7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14"/>
      <c r="AN224" s="14"/>
      <c r="AO224" s="14"/>
      <c r="AP224" s="14"/>
      <c r="AQ224" s="14"/>
      <c r="AR224" s="14"/>
      <c r="AS224" s="14"/>
      <c r="AT224" s="14"/>
      <c r="AU224" s="14"/>
      <c r="AV224" s="14"/>
      <c r="AW224" s="14"/>
      <c r="AX224" s="14"/>
      <c r="AY224" s="14"/>
    </row>
    <row r="225" spans="1:51" ht="14.4" x14ac:dyDescent="0.3">
      <c r="A225" s="14"/>
      <c r="B225" s="14"/>
      <c r="C225" s="14"/>
      <c r="D225" s="14"/>
      <c r="E225" s="14"/>
      <c r="F225" s="14"/>
      <c r="G225" s="15"/>
      <c r="H225" s="16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7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  <c r="AO225" s="14"/>
      <c r="AP225" s="14"/>
      <c r="AQ225" s="14"/>
      <c r="AR225" s="14"/>
      <c r="AS225" s="14"/>
      <c r="AT225" s="14"/>
      <c r="AU225" s="14"/>
      <c r="AV225" s="14"/>
      <c r="AW225" s="14"/>
      <c r="AX225" s="14"/>
      <c r="AY225" s="14"/>
    </row>
    <row r="226" spans="1:51" ht="14.4" x14ac:dyDescent="0.3">
      <c r="A226" s="14"/>
      <c r="B226" s="14"/>
      <c r="C226" s="14"/>
      <c r="D226" s="14"/>
      <c r="E226" s="14"/>
      <c r="F226" s="14"/>
      <c r="G226" s="15"/>
      <c r="H226" s="16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7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  <c r="AO226" s="14"/>
      <c r="AP226" s="14"/>
      <c r="AQ226" s="14"/>
      <c r="AR226" s="14"/>
      <c r="AS226" s="14"/>
      <c r="AT226" s="14"/>
      <c r="AU226" s="14"/>
      <c r="AV226" s="14"/>
      <c r="AW226" s="14"/>
      <c r="AX226" s="14"/>
      <c r="AY226" s="14"/>
    </row>
    <row r="227" spans="1:51" ht="14.4" x14ac:dyDescent="0.3">
      <c r="A227" s="14"/>
      <c r="B227" s="14"/>
      <c r="C227" s="14"/>
      <c r="D227" s="14"/>
      <c r="E227" s="14"/>
      <c r="F227" s="14"/>
      <c r="G227" s="15"/>
      <c r="H227" s="16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7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  <c r="AN227" s="14"/>
      <c r="AO227" s="14"/>
      <c r="AP227" s="14"/>
      <c r="AQ227" s="14"/>
      <c r="AR227" s="14"/>
      <c r="AS227" s="14"/>
      <c r="AT227" s="14"/>
      <c r="AU227" s="14"/>
      <c r="AV227" s="14"/>
      <c r="AW227" s="14"/>
      <c r="AX227" s="14"/>
      <c r="AY227" s="14"/>
    </row>
    <row r="228" spans="1:51" ht="14.4" x14ac:dyDescent="0.3">
      <c r="A228" s="14"/>
      <c r="B228" s="14"/>
      <c r="C228" s="14"/>
      <c r="D228" s="14"/>
      <c r="E228" s="14"/>
      <c r="F228" s="14"/>
      <c r="G228" s="15"/>
      <c r="H228" s="16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7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  <c r="AN228" s="14"/>
      <c r="AO228" s="14"/>
      <c r="AP228" s="14"/>
      <c r="AQ228" s="14"/>
      <c r="AR228" s="14"/>
      <c r="AS228" s="14"/>
      <c r="AT228" s="14"/>
      <c r="AU228" s="14"/>
      <c r="AV228" s="14"/>
      <c r="AW228" s="14"/>
      <c r="AX228" s="14"/>
      <c r="AY228" s="14"/>
    </row>
    <row r="229" spans="1:51" ht="14.4" x14ac:dyDescent="0.3">
      <c r="A229" s="14"/>
      <c r="B229" s="14"/>
      <c r="C229" s="14"/>
      <c r="D229" s="14"/>
      <c r="E229" s="14"/>
      <c r="F229" s="14"/>
      <c r="G229" s="15"/>
      <c r="H229" s="16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7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  <c r="AM229" s="14"/>
      <c r="AN229" s="14"/>
      <c r="AO229" s="14"/>
      <c r="AP229" s="14"/>
      <c r="AQ229" s="14"/>
      <c r="AR229" s="14"/>
      <c r="AS229" s="14"/>
      <c r="AT229" s="14"/>
      <c r="AU229" s="14"/>
      <c r="AV229" s="14"/>
      <c r="AW229" s="14"/>
      <c r="AX229" s="14"/>
      <c r="AY229" s="14"/>
    </row>
    <row r="230" spans="1:51" ht="14.4" x14ac:dyDescent="0.3">
      <c r="A230" s="14"/>
      <c r="B230" s="14"/>
      <c r="C230" s="14"/>
      <c r="D230" s="14"/>
      <c r="E230" s="14"/>
      <c r="F230" s="14"/>
      <c r="G230" s="15"/>
      <c r="H230" s="16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7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  <c r="AM230" s="14"/>
      <c r="AN230" s="14"/>
      <c r="AO230" s="14"/>
      <c r="AP230" s="14"/>
      <c r="AQ230" s="14"/>
      <c r="AR230" s="14"/>
      <c r="AS230" s="14"/>
      <c r="AT230" s="14"/>
      <c r="AU230" s="14"/>
      <c r="AV230" s="14"/>
      <c r="AW230" s="14"/>
      <c r="AX230" s="14"/>
      <c r="AY230" s="14"/>
    </row>
    <row r="231" spans="1:51" ht="14.4" x14ac:dyDescent="0.3">
      <c r="A231" s="14"/>
      <c r="B231" s="14"/>
      <c r="C231" s="14"/>
      <c r="D231" s="14"/>
      <c r="E231" s="14"/>
      <c r="F231" s="14"/>
      <c r="G231" s="15"/>
      <c r="H231" s="16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7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14"/>
      <c r="AO231" s="14"/>
      <c r="AP231" s="14"/>
      <c r="AQ231" s="14"/>
      <c r="AR231" s="14"/>
      <c r="AS231" s="14"/>
      <c r="AT231" s="14"/>
      <c r="AU231" s="14"/>
      <c r="AV231" s="14"/>
      <c r="AW231" s="14"/>
      <c r="AX231" s="14"/>
      <c r="AY231" s="14"/>
    </row>
    <row r="232" spans="1:51" ht="14.4" x14ac:dyDescent="0.3">
      <c r="A232" s="14"/>
      <c r="B232" s="14"/>
      <c r="C232" s="14"/>
      <c r="D232" s="14"/>
      <c r="E232" s="14"/>
      <c r="F232" s="14"/>
      <c r="G232" s="15"/>
      <c r="H232" s="16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7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4"/>
      <c r="AJ232" s="14"/>
      <c r="AK232" s="14"/>
      <c r="AL232" s="14"/>
      <c r="AM232" s="14"/>
      <c r="AN232" s="14"/>
      <c r="AO232" s="14"/>
      <c r="AP232" s="14"/>
      <c r="AQ232" s="14"/>
      <c r="AR232" s="14"/>
      <c r="AS232" s="14"/>
      <c r="AT232" s="14"/>
      <c r="AU232" s="14"/>
      <c r="AV232" s="14"/>
      <c r="AW232" s="14"/>
      <c r="AX232" s="14"/>
      <c r="AY232" s="14"/>
    </row>
    <row r="233" spans="1:51" ht="14.4" x14ac:dyDescent="0.3">
      <c r="A233" s="14"/>
      <c r="B233" s="14"/>
      <c r="C233" s="14"/>
      <c r="D233" s="14"/>
      <c r="E233" s="14"/>
      <c r="F233" s="14"/>
      <c r="G233" s="15"/>
      <c r="H233" s="16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7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  <c r="AM233" s="14"/>
      <c r="AN233" s="14"/>
      <c r="AO233" s="14"/>
      <c r="AP233" s="14"/>
      <c r="AQ233" s="14"/>
      <c r="AR233" s="14"/>
      <c r="AS233" s="14"/>
      <c r="AT233" s="14"/>
      <c r="AU233" s="14"/>
      <c r="AV233" s="14"/>
      <c r="AW233" s="14"/>
      <c r="AX233" s="14"/>
      <c r="AY233" s="14"/>
    </row>
    <row r="234" spans="1:51" ht="14.4" x14ac:dyDescent="0.3">
      <c r="A234" s="14"/>
      <c r="B234" s="14"/>
      <c r="C234" s="14"/>
      <c r="D234" s="14"/>
      <c r="E234" s="14"/>
      <c r="F234" s="14"/>
      <c r="G234" s="15"/>
      <c r="H234" s="16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7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  <c r="AI234" s="14"/>
      <c r="AJ234" s="14"/>
      <c r="AK234" s="14"/>
      <c r="AL234" s="14"/>
      <c r="AM234" s="14"/>
      <c r="AN234" s="14"/>
      <c r="AO234" s="14"/>
      <c r="AP234" s="14"/>
      <c r="AQ234" s="14"/>
      <c r="AR234" s="14"/>
      <c r="AS234" s="14"/>
      <c r="AT234" s="14"/>
      <c r="AU234" s="14"/>
      <c r="AV234" s="14"/>
      <c r="AW234" s="14"/>
      <c r="AX234" s="14"/>
      <c r="AY234" s="14"/>
    </row>
    <row r="235" spans="1:51" ht="14.4" x14ac:dyDescent="0.3">
      <c r="A235" s="14"/>
      <c r="B235" s="14"/>
      <c r="C235" s="14"/>
      <c r="D235" s="14"/>
      <c r="E235" s="14"/>
      <c r="F235" s="14"/>
      <c r="G235" s="15"/>
      <c r="H235" s="16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7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  <c r="AI235" s="14"/>
      <c r="AJ235" s="14"/>
      <c r="AK235" s="14"/>
      <c r="AL235" s="14"/>
      <c r="AM235" s="14"/>
      <c r="AN235" s="14"/>
      <c r="AO235" s="14"/>
      <c r="AP235" s="14"/>
      <c r="AQ235" s="14"/>
      <c r="AR235" s="14"/>
      <c r="AS235" s="14"/>
      <c r="AT235" s="14"/>
      <c r="AU235" s="14"/>
      <c r="AV235" s="14"/>
      <c r="AW235" s="14"/>
      <c r="AX235" s="14"/>
      <c r="AY235" s="14"/>
    </row>
    <row r="236" spans="1:51" ht="14.4" x14ac:dyDescent="0.3">
      <c r="A236" s="14"/>
      <c r="B236" s="14"/>
      <c r="C236" s="14"/>
      <c r="D236" s="14"/>
      <c r="E236" s="14"/>
      <c r="F236" s="14"/>
      <c r="G236" s="15"/>
      <c r="H236" s="16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7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  <c r="AO236" s="14"/>
      <c r="AP236" s="14"/>
      <c r="AQ236" s="14"/>
      <c r="AR236" s="14"/>
      <c r="AS236" s="14"/>
      <c r="AT236" s="14"/>
      <c r="AU236" s="14"/>
      <c r="AV236" s="14"/>
      <c r="AW236" s="14"/>
      <c r="AX236" s="14"/>
      <c r="AY236" s="14"/>
    </row>
    <row r="237" spans="1:51" ht="14.4" x14ac:dyDescent="0.3">
      <c r="A237" s="14"/>
      <c r="B237" s="14"/>
      <c r="C237" s="14"/>
      <c r="D237" s="14"/>
      <c r="E237" s="14"/>
      <c r="F237" s="14"/>
      <c r="G237" s="15"/>
      <c r="H237" s="16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7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  <c r="AM237" s="14"/>
      <c r="AN237" s="14"/>
      <c r="AO237" s="14"/>
      <c r="AP237" s="14"/>
      <c r="AQ237" s="14"/>
      <c r="AR237" s="14"/>
      <c r="AS237" s="14"/>
      <c r="AT237" s="14"/>
      <c r="AU237" s="14"/>
      <c r="AV237" s="14"/>
      <c r="AW237" s="14"/>
      <c r="AX237" s="14"/>
      <c r="AY237" s="14"/>
    </row>
    <row r="238" spans="1:51" ht="14.4" x14ac:dyDescent="0.3">
      <c r="A238" s="14"/>
      <c r="B238" s="14"/>
      <c r="C238" s="14"/>
      <c r="D238" s="14"/>
      <c r="E238" s="14"/>
      <c r="F238" s="14"/>
      <c r="G238" s="15"/>
      <c r="H238" s="16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7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  <c r="AI238" s="14"/>
      <c r="AJ238" s="14"/>
      <c r="AK238" s="14"/>
      <c r="AL238" s="14"/>
      <c r="AM238" s="14"/>
      <c r="AN238" s="14"/>
      <c r="AO238" s="14"/>
      <c r="AP238" s="14"/>
      <c r="AQ238" s="14"/>
      <c r="AR238" s="14"/>
      <c r="AS238" s="14"/>
      <c r="AT238" s="14"/>
      <c r="AU238" s="14"/>
      <c r="AV238" s="14"/>
      <c r="AW238" s="14"/>
      <c r="AX238" s="14"/>
      <c r="AY238" s="14"/>
    </row>
    <row r="239" spans="1:51" ht="14.4" x14ac:dyDescent="0.3">
      <c r="A239" s="14"/>
      <c r="B239" s="14"/>
      <c r="C239" s="14"/>
      <c r="D239" s="14"/>
      <c r="E239" s="14"/>
      <c r="F239" s="14"/>
      <c r="G239" s="15"/>
      <c r="H239" s="16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7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  <c r="AI239" s="14"/>
      <c r="AJ239" s="14"/>
      <c r="AK239" s="14"/>
      <c r="AL239" s="14"/>
      <c r="AM239" s="14"/>
      <c r="AN239" s="14"/>
      <c r="AO239" s="14"/>
      <c r="AP239" s="14"/>
      <c r="AQ239" s="14"/>
      <c r="AR239" s="14"/>
      <c r="AS239" s="14"/>
      <c r="AT239" s="14"/>
      <c r="AU239" s="14"/>
      <c r="AV239" s="14"/>
      <c r="AW239" s="14"/>
      <c r="AX239" s="14"/>
      <c r="AY239" s="14"/>
    </row>
    <row r="240" spans="1:51" ht="14.4" x14ac:dyDescent="0.3">
      <c r="A240" s="14"/>
      <c r="B240" s="14"/>
      <c r="C240" s="14"/>
      <c r="D240" s="14"/>
      <c r="E240" s="14"/>
      <c r="F240" s="14"/>
      <c r="G240" s="15"/>
      <c r="H240" s="16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7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  <c r="AM240" s="14"/>
      <c r="AN240" s="14"/>
      <c r="AO240" s="14"/>
      <c r="AP240" s="14"/>
      <c r="AQ240" s="14"/>
      <c r="AR240" s="14"/>
      <c r="AS240" s="14"/>
      <c r="AT240" s="14"/>
      <c r="AU240" s="14"/>
      <c r="AV240" s="14"/>
      <c r="AW240" s="14"/>
      <c r="AX240" s="14"/>
      <c r="AY240" s="14"/>
    </row>
    <row r="241" spans="1:51" ht="14.4" x14ac:dyDescent="0.3">
      <c r="A241" s="14"/>
      <c r="B241" s="14"/>
      <c r="C241" s="14"/>
      <c r="D241" s="14"/>
      <c r="E241" s="14"/>
      <c r="F241" s="14"/>
      <c r="G241" s="15"/>
      <c r="H241" s="16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7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  <c r="AI241" s="14"/>
      <c r="AJ241" s="14"/>
      <c r="AK241" s="14"/>
      <c r="AL241" s="14"/>
      <c r="AM241" s="14"/>
      <c r="AN241" s="14"/>
      <c r="AO241" s="14"/>
      <c r="AP241" s="14"/>
      <c r="AQ241" s="14"/>
      <c r="AR241" s="14"/>
      <c r="AS241" s="14"/>
      <c r="AT241" s="14"/>
      <c r="AU241" s="14"/>
      <c r="AV241" s="14"/>
      <c r="AW241" s="14"/>
      <c r="AX241" s="14"/>
      <c r="AY241" s="14"/>
    </row>
    <row r="242" spans="1:51" ht="14.4" x14ac:dyDescent="0.3">
      <c r="A242" s="14"/>
      <c r="B242" s="14"/>
      <c r="C242" s="14"/>
      <c r="D242" s="14"/>
      <c r="E242" s="14"/>
      <c r="F242" s="14"/>
      <c r="G242" s="15"/>
      <c r="H242" s="16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7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  <c r="AI242" s="14"/>
      <c r="AJ242" s="14"/>
      <c r="AK242" s="14"/>
      <c r="AL242" s="14"/>
      <c r="AM242" s="14"/>
      <c r="AN242" s="14"/>
      <c r="AO242" s="14"/>
      <c r="AP242" s="14"/>
      <c r="AQ242" s="14"/>
      <c r="AR242" s="14"/>
      <c r="AS242" s="14"/>
      <c r="AT242" s="14"/>
      <c r="AU242" s="14"/>
      <c r="AV242" s="14"/>
      <c r="AW242" s="14"/>
      <c r="AX242" s="14"/>
      <c r="AY242" s="14"/>
    </row>
    <row r="243" spans="1:51" ht="14.4" x14ac:dyDescent="0.3">
      <c r="A243" s="14"/>
      <c r="B243" s="14"/>
      <c r="C243" s="14"/>
      <c r="D243" s="14"/>
      <c r="E243" s="14"/>
      <c r="F243" s="14"/>
      <c r="G243" s="15"/>
      <c r="H243" s="16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7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  <c r="AI243" s="14"/>
      <c r="AJ243" s="14"/>
      <c r="AK243" s="14"/>
      <c r="AL243" s="14"/>
      <c r="AM243" s="14"/>
      <c r="AN243" s="14"/>
      <c r="AO243" s="14"/>
      <c r="AP243" s="14"/>
      <c r="AQ243" s="14"/>
      <c r="AR243" s="14"/>
      <c r="AS243" s="14"/>
      <c r="AT243" s="14"/>
      <c r="AU243" s="14"/>
      <c r="AV243" s="14"/>
      <c r="AW243" s="14"/>
      <c r="AX243" s="14"/>
      <c r="AY243" s="14"/>
    </row>
    <row r="244" spans="1:51" ht="14.4" x14ac:dyDescent="0.3">
      <c r="A244" s="14"/>
      <c r="B244" s="14"/>
      <c r="C244" s="14"/>
      <c r="D244" s="14"/>
      <c r="E244" s="14"/>
      <c r="F244" s="14"/>
      <c r="G244" s="15"/>
      <c r="H244" s="16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7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/>
      <c r="AJ244" s="14"/>
      <c r="AK244" s="14"/>
      <c r="AL244" s="14"/>
      <c r="AM244" s="14"/>
      <c r="AN244" s="14"/>
      <c r="AO244" s="14"/>
      <c r="AP244" s="14"/>
      <c r="AQ244" s="14"/>
      <c r="AR244" s="14"/>
      <c r="AS244" s="14"/>
      <c r="AT244" s="14"/>
      <c r="AU244" s="14"/>
      <c r="AV244" s="14"/>
      <c r="AW244" s="14"/>
      <c r="AX244" s="14"/>
      <c r="AY244" s="14"/>
    </row>
    <row r="245" spans="1:51" ht="14.4" x14ac:dyDescent="0.3">
      <c r="A245" s="14"/>
      <c r="B245" s="14"/>
      <c r="C245" s="14"/>
      <c r="D245" s="14"/>
      <c r="E245" s="14"/>
      <c r="F245" s="14"/>
      <c r="G245" s="15"/>
      <c r="H245" s="16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7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  <c r="AI245" s="14"/>
      <c r="AJ245" s="14"/>
      <c r="AK245" s="14"/>
      <c r="AL245" s="14"/>
      <c r="AM245" s="14"/>
      <c r="AN245" s="14"/>
      <c r="AO245" s="14"/>
      <c r="AP245" s="14"/>
      <c r="AQ245" s="14"/>
      <c r="AR245" s="14"/>
      <c r="AS245" s="14"/>
      <c r="AT245" s="14"/>
      <c r="AU245" s="14"/>
      <c r="AV245" s="14"/>
      <c r="AW245" s="14"/>
      <c r="AX245" s="14"/>
      <c r="AY245" s="14"/>
    </row>
    <row r="246" spans="1:51" ht="14.4" x14ac:dyDescent="0.3">
      <c r="A246" s="14"/>
      <c r="B246" s="14"/>
      <c r="C246" s="14"/>
      <c r="D246" s="14"/>
      <c r="E246" s="14"/>
      <c r="F246" s="14"/>
      <c r="G246" s="15"/>
      <c r="H246" s="16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7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  <c r="AI246" s="14"/>
      <c r="AJ246" s="14"/>
      <c r="AK246" s="14"/>
      <c r="AL246" s="14"/>
      <c r="AM246" s="14"/>
      <c r="AN246" s="14"/>
      <c r="AO246" s="14"/>
      <c r="AP246" s="14"/>
      <c r="AQ246" s="14"/>
      <c r="AR246" s="14"/>
      <c r="AS246" s="14"/>
      <c r="AT246" s="14"/>
      <c r="AU246" s="14"/>
      <c r="AV246" s="14"/>
      <c r="AW246" s="14"/>
      <c r="AX246" s="14"/>
      <c r="AY246" s="14"/>
    </row>
    <row r="247" spans="1:51" ht="14.4" x14ac:dyDescent="0.3">
      <c r="A247" s="14"/>
      <c r="B247" s="14"/>
      <c r="C247" s="14"/>
      <c r="D247" s="14"/>
      <c r="E247" s="14"/>
      <c r="F247" s="14"/>
      <c r="G247" s="15"/>
      <c r="H247" s="16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7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  <c r="AL247" s="14"/>
      <c r="AM247" s="14"/>
      <c r="AN247" s="14"/>
      <c r="AO247" s="14"/>
      <c r="AP247" s="14"/>
      <c r="AQ247" s="14"/>
      <c r="AR247" s="14"/>
      <c r="AS247" s="14"/>
      <c r="AT247" s="14"/>
      <c r="AU247" s="14"/>
      <c r="AV247" s="14"/>
      <c r="AW247" s="14"/>
      <c r="AX247" s="14"/>
      <c r="AY247" s="14"/>
    </row>
    <row r="248" spans="1:51" ht="14.4" x14ac:dyDescent="0.3">
      <c r="A248" s="14"/>
      <c r="B248" s="14"/>
      <c r="C248" s="14"/>
      <c r="D248" s="14"/>
      <c r="E248" s="14"/>
      <c r="F248" s="14"/>
      <c r="G248" s="15"/>
      <c r="H248" s="16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7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  <c r="AI248" s="14"/>
      <c r="AJ248" s="14"/>
      <c r="AK248" s="14"/>
      <c r="AL248" s="14"/>
      <c r="AM248" s="14"/>
      <c r="AN248" s="14"/>
      <c r="AO248" s="14"/>
      <c r="AP248" s="14"/>
      <c r="AQ248" s="14"/>
      <c r="AR248" s="14"/>
      <c r="AS248" s="14"/>
      <c r="AT248" s="14"/>
      <c r="AU248" s="14"/>
      <c r="AV248" s="14"/>
      <c r="AW248" s="14"/>
      <c r="AX248" s="14"/>
      <c r="AY248" s="14"/>
    </row>
    <row r="249" spans="1:51" ht="14.4" x14ac:dyDescent="0.3">
      <c r="A249" s="14"/>
      <c r="B249" s="14"/>
      <c r="C249" s="14"/>
      <c r="D249" s="14"/>
      <c r="E249" s="14"/>
      <c r="F249" s="14"/>
      <c r="G249" s="15"/>
      <c r="H249" s="16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7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  <c r="AI249" s="14"/>
      <c r="AJ249" s="14"/>
      <c r="AK249" s="14"/>
      <c r="AL249" s="14"/>
      <c r="AM249" s="14"/>
      <c r="AN249" s="14"/>
      <c r="AO249" s="14"/>
      <c r="AP249" s="14"/>
      <c r="AQ249" s="14"/>
      <c r="AR249" s="14"/>
      <c r="AS249" s="14"/>
      <c r="AT249" s="14"/>
      <c r="AU249" s="14"/>
      <c r="AV249" s="14"/>
      <c r="AW249" s="14"/>
      <c r="AX249" s="14"/>
      <c r="AY249" s="14"/>
    </row>
    <row r="250" spans="1:51" ht="14.4" x14ac:dyDescent="0.3">
      <c r="A250" s="14"/>
      <c r="B250" s="14"/>
      <c r="C250" s="14"/>
      <c r="D250" s="14"/>
      <c r="E250" s="14"/>
      <c r="F250" s="14"/>
      <c r="G250" s="15"/>
      <c r="H250" s="16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7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  <c r="AI250" s="14"/>
      <c r="AJ250" s="14"/>
      <c r="AK250" s="14"/>
      <c r="AL250" s="14"/>
      <c r="AM250" s="14"/>
      <c r="AN250" s="14"/>
      <c r="AO250" s="14"/>
      <c r="AP250" s="14"/>
      <c r="AQ250" s="14"/>
      <c r="AR250" s="14"/>
      <c r="AS250" s="14"/>
      <c r="AT250" s="14"/>
      <c r="AU250" s="14"/>
      <c r="AV250" s="14"/>
      <c r="AW250" s="14"/>
      <c r="AX250" s="14"/>
      <c r="AY250" s="14"/>
    </row>
    <row r="251" spans="1:51" ht="14.4" x14ac:dyDescent="0.3">
      <c r="A251" s="14"/>
      <c r="B251" s="14"/>
      <c r="C251" s="14"/>
      <c r="D251" s="14"/>
      <c r="E251" s="14"/>
      <c r="F251" s="14"/>
      <c r="G251" s="15"/>
      <c r="H251" s="16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7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  <c r="AM251" s="14"/>
      <c r="AN251" s="14"/>
      <c r="AO251" s="14"/>
      <c r="AP251" s="14"/>
      <c r="AQ251" s="14"/>
      <c r="AR251" s="14"/>
      <c r="AS251" s="14"/>
      <c r="AT251" s="14"/>
      <c r="AU251" s="14"/>
      <c r="AV251" s="14"/>
      <c r="AW251" s="14"/>
      <c r="AX251" s="14"/>
      <c r="AY251" s="14"/>
    </row>
    <row r="252" spans="1:51" ht="14.4" x14ac:dyDescent="0.3">
      <c r="A252" s="14"/>
      <c r="B252" s="14"/>
      <c r="C252" s="14"/>
      <c r="D252" s="14"/>
      <c r="E252" s="14"/>
      <c r="F252" s="14"/>
      <c r="G252" s="15"/>
      <c r="H252" s="16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7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  <c r="AI252" s="14"/>
      <c r="AJ252" s="14"/>
      <c r="AK252" s="14"/>
      <c r="AL252" s="14"/>
      <c r="AM252" s="14"/>
      <c r="AN252" s="14"/>
      <c r="AO252" s="14"/>
      <c r="AP252" s="14"/>
      <c r="AQ252" s="14"/>
      <c r="AR252" s="14"/>
      <c r="AS252" s="14"/>
      <c r="AT252" s="14"/>
      <c r="AU252" s="14"/>
      <c r="AV252" s="14"/>
      <c r="AW252" s="14"/>
      <c r="AX252" s="14"/>
      <c r="AY252" s="14"/>
    </row>
    <row r="253" spans="1:51" ht="14.4" x14ac:dyDescent="0.3">
      <c r="A253" s="14"/>
      <c r="B253" s="14"/>
      <c r="C253" s="14"/>
      <c r="D253" s="14"/>
      <c r="E253" s="14"/>
      <c r="F253" s="14"/>
      <c r="G253" s="15"/>
      <c r="H253" s="16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7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  <c r="AI253" s="14"/>
      <c r="AJ253" s="14"/>
      <c r="AK253" s="14"/>
      <c r="AL253" s="14"/>
      <c r="AM253" s="14"/>
      <c r="AN253" s="14"/>
      <c r="AO253" s="14"/>
      <c r="AP253" s="14"/>
      <c r="AQ253" s="14"/>
      <c r="AR253" s="14"/>
      <c r="AS253" s="14"/>
      <c r="AT253" s="14"/>
      <c r="AU253" s="14"/>
      <c r="AV253" s="14"/>
      <c r="AW253" s="14"/>
      <c r="AX253" s="14"/>
      <c r="AY253" s="14"/>
    </row>
    <row r="254" spans="1:51" ht="14.4" x14ac:dyDescent="0.3">
      <c r="A254" s="14"/>
      <c r="B254" s="14"/>
      <c r="C254" s="14"/>
      <c r="D254" s="14"/>
      <c r="E254" s="14"/>
      <c r="F254" s="14"/>
      <c r="G254" s="15"/>
      <c r="H254" s="16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7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  <c r="AI254" s="14"/>
      <c r="AJ254" s="14"/>
      <c r="AK254" s="14"/>
      <c r="AL254" s="14"/>
      <c r="AM254" s="14"/>
      <c r="AN254" s="14"/>
      <c r="AO254" s="14"/>
      <c r="AP254" s="14"/>
      <c r="AQ254" s="14"/>
      <c r="AR254" s="14"/>
      <c r="AS254" s="14"/>
      <c r="AT254" s="14"/>
      <c r="AU254" s="14"/>
      <c r="AV254" s="14"/>
      <c r="AW254" s="14"/>
      <c r="AX254" s="14"/>
      <c r="AY254" s="14"/>
    </row>
    <row r="255" spans="1:51" ht="14.4" x14ac:dyDescent="0.3">
      <c r="A255" s="14"/>
      <c r="B255" s="14"/>
      <c r="C255" s="14"/>
      <c r="D255" s="14"/>
      <c r="E255" s="14"/>
      <c r="F255" s="14"/>
      <c r="G255" s="15"/>
      <c r="H255" s="16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7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  <c r="AI255" s="14"/>
      <c r="AJ255" s="14"/>
      <c r="AK255" s="14"/>
      <c r="AL255" s="14"/>
      <c r="AM255" s="14"/>
      <c r="AN255" s="14"/>
      <c r="AO255" s="14"/>
      <c r="AP255" s="14"/>
      <c r="AQ255" s="14"/>
      <c r="AR255" s="14"/>
      <c r="AS255" s="14"/>
      <c r="AT255" s="14"/>
      <c r="AU255" s="14"/>
      <c r="AV255" s="14"/>
      <c r="AW255" s="14"/>
      <c r="AX255" s="14"/>
      <c r="AY255" s="14"/>
    </row>
    <row r="256" spans="1:51" ht="14.4" x14ac:dyDescent="0.3">
      <c r="A256" s="14"/>
      <c r="B256" s="14"/>
      <c r="C256" s="14"/>
      <c r="D256" s="14"/>
      <c r="E256" s="14"/>
      <c r="F256" s="14"/>
      <c r="G256" s="15"/>
      <c r="H256" s="16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7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  <c r="AI256" s="14"/>
      <c r="AJ256" s="14"/>
      <c r="AK256" s="14"/>
      <c r="AL256" s="14"/>
      <c r="AM256" s="14"/>
      <c r="AN256" s="14"/>
      <c r="AO256" s="14"/>
      <c r="AP256" s="14"/>
      <c r="AQ256" s="14"/>
      <c r="AR256" s="14"/>
      <c r="AS256" s="14"/>
      <c r="AT256" s="14"/>
      <c r="AU256" s="14"/>
      <c r="AV256" s="14"/>
      <c r="AW256" s="14"/>
      <c r="AX256" s="14"/>
      <c r="AY256" s="14"/>
    </row>
    <row r="257" spans="1:45" ht="14.4" x14ac:dyDescent="0.3">
      <c r="A257" s="14"/>
      <c r="B257" s="14"/>
      <c r="C257" s="14"/>
      <c r="D257" s="14"/>
      <c r="E257" s="14"/>
      <c r="F257" s="14"/>
      <c r="G257" s="15"/>
      <c r="H257" s="16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7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  <c r="AI257" s="14"/>
      <c r="AJ257" s="14"/>
      <c r="AK257" s="14"/>
      <c r="AL257" s="14"/>
      <c r="AM257" s="14"/>
      <c r="AN257" s="14"/>
      <c r="AO257" s="14"/>
      <c r="AP257" s="14"/>
      <c r="AQ257" s="14"/>
      <c r="AR257" s="14"/>
      <c r="AS257" s="14"/>
    </row>
    <row r="258" spans="1:45" ht="14.4" x14ac:dyDescent="0.3">
      <c r="A258" s="14"/>
      <c r="B258" s="14"/>
      <c r="C258" s="14"/>
      <c r="D258" s="14"/>
      <c r="E258" s="14"/>
      <c r="F258" s="14"/>
      <c r="G258" s="15"/>
      <c r="H258" s="16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7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4"/>
      <c r="AJ258" s="14"/>
      <c r="AK258" s="14"/>
      <c r="AL258" s="14"/>
      <c r="AM258" s="14"/>
      <c r="AN258" s="14"/>
      <c r="AO258" s="14"/>
      <c r="AP258" s="14"/>
      <c r="AQ258" s="14"/>
      <c r="AR258" s="14"/>
      <c r="AS258" s="14"/>
    </row>
    <row r="259" spans="1:45" ht="14.4" x14ac:dyDescent="0.3">
      <c r="A259" s="14"/>
      <c r="B259" s="14"/>
      <c r="C259" s="14"/>
      <c r="D259" s="14"/>
      <c r="E259" s="14"/>
      <c r="F259" s="14"/>
      <c r="G259" s="15"/>
      <c r="H259" s="16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7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  <c r="AI259" s="14"/>
      <c r="AJ259" s="14"/>
      <c r="AK259" s="14"/>
      <c r="AL259" s="14"/>
      <c r="AM259" s="14"/>
      <c r="AN259" s="14"/>
      <c r="AO259" s="14"/>
      <c r="AP259" s="14"/>
      <c r="AQ259" s="14"/>
      <c r="AR259" s="14"/>
      <c r="AS259" s="14"/>
    </row>
    <row r="260" spans="1:45" ht="14.4" x14ac:dyDescent="0.3">
      <c r="A260" s="14"/>
      <c r="B260" s="14"/>
      <c r="C260" s="14"/>
      <c r="D260" s="14"/>
      <c r="E260" s="14"/>
      <c r="F260" s="14"/>
      <c r="G260" s="15"/>
      <c r="H260" s="16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7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  <c r="AI260" s="14"/>
      <c r="AJ260" s="14"/>
      <c r="AK260" s="14"/>
      <c r="AL260" s="14"/>
      <c r="AM260" s="14"/>
      <c r="AN260" s="14"/>
      <c r="AO260" s="14"/>
      <c r="AP260" s="14"/>
      <c r="AQ260" s="14"/>
      <c r="AR260" s="14"/>
      <c r="AS260" s="14"/>
    </row>
    <row r="261" spans="1:45" ht="14.4" x14ac:dyDescent="0.3">
      <c r="A261" s="14"/>
      <c r="B261" s="14"/>
      <c r="C261" s="14"/>
      <c r="D261" s="14"/>
      <c r="E261" s="14"/>
      <c r="F261" s="14"/>
      <c r="G261" s="15"/>
      <c r="H261" s="16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7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  <c r="AI261" s="14"/>
      <c r="AJ261" s="14"/>
      <c r="AK261" s="14"/>
      <c r="AL261" s="14"/>
      <c r="AM261" s="14"/>
      <c r="AN261" s="14"/>
      <c r="AO261" s="14"/>
      <c r="AP261" s="14"/>
      <c r="AQ261" s="14"/>
      <c r="AR261" s="14"/>
      <c r="AS261" s="14"/>
    </row>
    <row r="262" spans="1:45" ht="14.4" x14ac:dyDescent="0.3">
      <c r="A262" s="14"/>
      <c r="B262" s="14"/>
      <c r="C262" s="14"/>
      <c r="D262" s="14"/>
      <c r="E262" s="14"/>
      <c r="F262" s="14"/>
      <c r="G262" s="15"/>
      <c r="H262" s="16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7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  <c r="AI262" s="14"/>
      <c r="AJ262" s="14"/>
      <c r="AK262" s="14"/>
      <c r="AL262" s="14"/>
      <c r="AM262" s="14"/>
      <c r="AN262" s="14"/>
      <c r="AO262" s="14"/>
      <c r="AP262" s="14"/>
      <c r="AQ262" s="14"/>
      <c r="AR262" s="14"/>
      <c r="AS262" s="14"/>
    </row>
    <row r="263" spans="1:45" ht="14.4" x14ac:dyDescent="0.3">
      <c r="A263" s="14"/>
      <c r="B263" s="14"/>
      <c r="C263" s="14"/>
      <c r="D263" s="14"/>
      <c r="E263" s="14"/>
      <c r="F263" s="14"/>
      <c r="G263" s="15"/>
      <c r="H263" s="16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7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  <c r="AI263" s="14"/>
      <c r="AJ263" s="14"/>
      <c r="AK263" s="14"/>
      <c r="AL263" s="14"/>
      <c r="AM263" s="14"/>
      <c r="AN263" s="14"/>
      <c r="AO263" s="14"/>
      <c r="AP263" s="14"/>
      <c r="AQ263" s="14"/>
      <c r="AR263" s="14"/>
      <c r="AS263" s="14"/>
    </row>
    <row r="264" spans="1:45" ht="14.4" x14ac:dyDescent="0.3">
      <c r="A264" s="14"/>
      <c r="B264" s="14"/>
      <c r="C264" s="14"/>
      <c r="D264" s="14"/>
      <c r="E264" s="14"/>
      <c r="F264" s="14"/>
      <c r="G264" s="15"/>
      <c r="H264" s="16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7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  <c r="AI264" s="14"/>
      <c r="AJ264" s="14"/>
      <c r="AK264" s="14"/>
      <c r="AL264" s="14"/>
      <c r="AM264" s="14"/>
      <c r="AN264" s="14"/>
      <c r="AO264" s="14"/>
      <c r="AP264" s="14"/>
      <c r="AQ264" s="14"/>
      <c r="AR264" s="14"/>
      <c r="AS264" s="14"/>
    </row>
    <row r="265" spans="1:45" ht="14.4" x14ac:dyDescent="0.3">
      <c r="A265" s="14"/>
      <c r="B265" s="14"/>
      <c r="C265" s="14"/>
      <c r="D265" s="14"/>
      <c r="E265" s="14"/>
      <c r="F265" s="14"/>
      <c r="G265" s="15"/>
      <c r="H265" s="16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7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  <c r="AM265" s="14"/>
      <c r="AN265" s="14"/>
      <c r="AO265" s="14"/>
      <c r="AP265" s="14"/>
      <c r="AQ265" s="14"/>
      <c r="AR265" s="14"/>
      <c r="AS265" s="14"/>
    </row>
    <row r="266" spans="1:45" ht="14.4" x14ac:dyDescent="0.3">
      <c r="A266" s="14"/>
      <c r="B266" s="14"/>
      <c r="C266" s="14"/>
      <c r="D266" s="14"/>
      <c r="E266" s="14"/>
      <c r="F266" s="14"/>
      <c r="G266" s="15"/>
      <c r="H266" s="16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7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4"/>
      <c r="AJ266" s="14"/>
      <c r="AK266" s="14"/>
      <c r="AL266" s="14"/>
      <c r="AM266" s="14"/>
      <c r="AN266" s="14"/>
      <c r="AO266" s="14"/>
      <c r="AP266" s="14"/>
      <c r="AQ266" s="14"/>
      <c r="AR266" s="14"/>
      <c r="AS266" s="14"/>
    </row>
    <row r="267" spans="1:45" ht="14.4" x14ac:dyDescent="0.3">
      <c r="A267" s="14"/>
      <c r="B267" s="14"/>
      <c r="C267" s="14"/>
      <c r="D267" s="14"/>
      <c r="E267" s="14"/>
      <c r="F267" s="14"/>
      <c r="G267" s="15"/>
      <c r="H267" s="16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7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  <c r="AO267" s="14"/>
      <c r="AP267" s="14"/>
      <c r="AQ267" s="14"/>
      <c r="AR267" s="14"/>
      <c r="AS267" s="14"/>
    </row>
    <row r="268" spans="1:45" ht="14.4" x14ac:dyDescent="0.3">
      <c r="A268" s="14"/>
      <c r="B268" s="14"/>
      <c r="C268" s="14"/>
      <c r="D268" s="14"/>
      <c r="E268" s="14"/>
      <c r="F268" s="14"/>
      <c r="G268" s="15"/>
      <c r="H268" s="16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7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  <c r="AI268" s="14"/>
      <c r="AJ268" s="14"/>
      <c r="AK268" s="14"/>
      <c r="AL268" s="14"/>
      <c r="AM268" s="14"/>
      <c r="AN268" s="14"/>
      <c r="AO268" s="14"/>
      <c r="AP268" s="14"/>
      <c r="AQ268" s="14"/>
      <c r="AR268" s="14"/>
      <c r="AS268" s="14"/>
    </row>
    <row r="269" spans="1:45" ht="14.4" x14ac:dyDescent="0.3">
      <c r="A269" s="14"/>
      <c r="B269" s="14"/>
      <c r="C269" s="14"/>
      <c r="D269" s="14"/>
      <c r="E269" s="14"/>
      <c r="F269" s="14"/>
      <c r="G269" s="15"/>
      <c r="H269" s="16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7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  <c r="AI269" s="14"/>
      <c r="AJ269" s="14"/>
      <c r="AK269" s="14"/>
      <c r="AL269" s="14"/>
      <c r="AM269" s="14"/>
      <c r="AN269" s="14"/>
      <c r="AO269" s="14"/>
      <c r="AP269" s="14"/>
      <c r="AQ269" s="14"/>
      <c r="AR269" s="14"/>
      <c r="AS269" s="14"/>
    </row>
    <row r="270" spans="1:45" ht="14.4" x14ac:dyDescent="0.3">
      <c r="A270" s="14"/>
      <c r="B270" s="14"/>
      <c r="C270" s="14"/>
      <c r="D270" s="14"/>
      <c r="E270" s="14"/>
      <c r="F270" s="14"/>
      <c r="G270" s="15"/>
      <c r="H270" s="16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7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  <c r="AI270" s="14"/>
      <c r="AJ270" s="14"/>
      <c r="AK270" s="14"/>
      <c r="AL270" s="14"/>
      <c r="AM270" s="14"/>
      <c r="AN270" s="14"/>
      <c r="AO270" s="14"/>
      <c r="AP270" s="14"/>
      <c r="AQ270" s="14"/>
      <c r="AR270" s="14"/>
      <c r="AS270" s="14"/>
    </row>
    <row r="271" spans="1:45" ht="14.4" x14ac:dyDescent="0.3">
      <c r="A271" s="14"/>
      <c r="B271" s="14"/>
      <c r="C271" s="14"/>
      <c r="D271" s="14"/>
      <c r="E271" s="14"/>
      <c r="F271" s="14"/>
      <c r="G271" s="15"/>
      <c r="H271" s="16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7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  <c r="AO271" s="14"/>
      <c r="AP271" s="14"/>
      <c r="AQ271" s="14"/>
      <c r="AR271" s="14"/>
      <c r="AS271" s="14"/>
    </row>
    <row r="272" spans="1:45" ht="14.4" x14ac:dyDescent="0.3">
      <c r="A272" s="14"/>
      <c r="B272" s="14"/>
      <c r="C272" s="14"/>
      <c r="D272" s="14"/>
      <c r="E272" s="14"/>
      <c r="F272" s="14"/>
      <c r="G272" s="15"/>
      <c r="H272" s="16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7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  <c r="AI272" s="14"/>
      <c r="AJ272" s="14"/>
      <c r="AK272" s="14"/>
      <c r="AL272" s="14"/>
      <c r="AM272" s="14"/>
      <c r="AN272" s="14"/>
      <c r="AO272" s="14"/>
      <c r="AP272" s="14"/>
      <c r="AQ272" s="14"/>
      <c r="AR272" s="14"/>
      <c r="AS272" s="14"/>
    </row>
    <row r="273" spans="1:45" ht="14.4" x14ac:dyDescent="0.3">
      <c r="A273" s="14"/>
      <c r="B273" s="14"/>
      <c r="C273" s="14"/>
      <c r="D273" s="14"/>
      <c r="E273" s="14"/>
      <c r="F273" s="14"/>
      <c r="G273" s="15"/>
      <c r="H273" s="16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7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  <c r="AI273" s="14"/>
      <c r="AJ273" s="14"/>
      <c r="AK273" s="14"/>
      <c r="AL273" s="14"/>
      <c r="AM273" s="14"/>
      <c r="AN273" s="14"/>
      <c r="AO273" s="14"/>
      <c r="AP273" s="14"/>
      <c r="AQ273" s="14"/>
      <c r="AR273" s="14"/>
      <c r="AS273" s="14"/>
    </row>
    <row r="274" spans="1:45" ht="14.4" x14ac:dyDescent="0.3">
      <c r="A274" s="14"/>
      <c r="B274" s="14"/>
      <c r="C274" s="14"/>
      <c r="D274" s="14"/>
      <c r="E274" s="14"/>
      <c r="F274" s="14"/>
      <c r="G274" s="15"/>
      <c r="H274" s="16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7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  <c r="AI274" s="14"/>
      <c r="AJ274" s="14"/>
      <c r="AK274" s="14"/>
      <c r="AL274" s="14"/>
      <c r="AM274" s="14"/>
      <c r="AN274" s="14"/>
      <c r="AO274" s="14"/>
      <c r="AP274" s="14"/>
      <c r="AQ274" s="14"/>
      <c r="AR274" s="14"/>
      <c r="AS274" s="14"/>
    </row>
    <row r="275" spans="1:45" ht="14.4" x14ac:dyDescent="0.3">
      <c r="A275" s="14"/>
      <c r="B275" s="14"/>
      <c r="C275" s="14"/>
      <c r="D275" s="14"/>
      <c r="E275" s="14"/>
      <c r="F275" s="14"/>
      <c r="G275" s="15"/>
      <c r="H275" s="16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7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  <c r="AI275" s="14"/>
      <c r="AJ275" s="14"/>
      <c r="AK275" s="14"/>
      <c r="AL275" s="14"/>
      <c r="AM275" s="14"/>
      <c r="AN275" s="14"/>
      <c r="AO275" s="14"/>
      <c r="AP275" s="14"/>
      <c r="AQ275" s="14"/>
      <c r="AR275" s="14"/>
      <c r="AS275" s="14"/>
    </row>
    <row r="276" spans="1:45" ht="14.4" x14ac:dyDescent="0.3">
      <c r="A276" s="14"/>
      <c r="B276" s="14"/>
      <c r="C276" s="14"/>
      <c r="D276" s="14"/>
      <c r="E276" s="14"/>
      <c r="F276" s="14"/>
      <c r="G276" s="15"/>
      <c r="H276" s="16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7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  <c r="AI276" s="14"/>
      <c r="AJ276" s="14"/>
      <c r="AK276" s="14"/>
      <c r="AL276" s="14"/>
      <c r="AM276" s="14"/>
      <c r="AN276" s="14"/>
      <c r="AO276" s="14"/>
      <c r="AP276" s="14"/>
      <c r="AQ276" s="14"/>
      <c r="AR276" s="14"/>
      <c r="AS276" s="14"/>
    </row>
    <row r="277" spans="1:45" ht="14.4" x14ac:dyDescent="0.3">
      <c r="A277" s="14"/>
      <c r="B277" s="14"/>
      <c r="C277" s="14"/>
      <c r="D277" s="14"/>
      <c r="E277" s="14"/>
      <c r="F277" s="14"/>
      <c r="G277" s="15"/>
      <c r="H277" s="16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7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  <c r="AI277" s="14"/>
      <c r="AJ277" s="14"/>
      <c r="AK277" s="14"/>
      <c r="AL277" s="14"/>
      <c r="AM277" s="14"/>
      <c r="AN277" s="14"/>
      <c r="AO277" s="14"/>
      <c r="AP277" s="14"/>
      <c r="AQ277" s="14"/>
      <c r="AR277" s="14"/>
      <c r="AS277" s="14"/>
    </row>
    <row r="278" spans="1:45" ht="14.4" x14ac:dyDescent="0.3">
      <c r="A278" s="14"/>
      <c r="B278" s="14"/>
      <c r="C278" s="14"/>
      <c r="D278" s="14"/>
      <c r="E278" s="14"/>
      <c r="F278" s="14"/>
      <c r="G278" s="15"/>
      <c r="H278" s="16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7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  <c r="AI278" s="14"/>
      <c r="AJ278" s="14"/>
      <c r="AK278" s="14"/>
      <c r="AL278" s="14"/>
      <c r="AM278" s="14"/>
      <c r="AN278" s="14"/>
      <c r="AO278" s="14"/>
      <c r="AP278" s="14"/>
      <c r="AQ278" s="14"/>
      <c r="AR278" s="14"/>
      <c r="AS278" s="14"/>
    </row>
    <row r="279" spans="1:45" ht="14.4" x14ac:dyDescent="0.3">
      <c r="A279" s="14"/>
      <c r="B279" s="14"/>
      <c r="C279" s="14"/>
      <c r="D279" s="14"/>
      <c r="E279" s="14"/>
      <c r="F279" s="14"/>
      <c r="G279" s="15"/>
      <c r="H279" s="16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7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  <c r="AI279" s="14"/>
      <c r="AJ279" s="14"/>
      <c r="AK279" s="14"/>
      <c r="AL279" s="14"/>
      <c r="AM279" s="14"/>
      <c r="AN279" s="14"/>
      <c r="AO279" s="14"/>
      <c r="AP279" s="14"/>
      <c r="AQ279" s="14"/>
      <c r="AR279" s="14"/>
      <c r="AS279" s="14"/>
    </row>
    <row r="280" spans="1:45" ht="14.4" x14ac:dyDescent="0.3">
      <c r="A280" s="14"/>
      <c r="B280" s="14"/>
      <c r="C280" s="14"/>
      <c r="D280" s="14"/>
      <c r="E280" s="14"/>
      <c r="F280" s="14"/>
      <c r="G280" s="15"/>
      <c r="H280" s="16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7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  <c r="AI280" s="14"/>
      <c r="AJ280" s="14"/>
      <c r="AK280" s="14"/>
      <c r="AL280" s="14"/>
      <c r="AM280" s="14"/>
      <c r="AN280" s="14"/>
      <c r="AO280" s="14"/>
      <c r="AP280" s="14"/>
      <c r="AQ280" s="14"/>
      <c r="AR280" s="14"/>
      <c r="AS280" s="14"/>
    </row>
    <row r="281" spans="1:45" ht="14.4" x14ac:dyDescent="0.3">
      <c r="A281" s="14"/>
      <c r="B281" s="14"/>
      <c r="C281" s="14"/>
      <c r="D281" s="14"/>
      <c r="E281" s="14"/>
      <c r="F281" s="14"/>
      <c r="G281" s="15"/>
      <c r="H281" s="16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7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  <c r="AI281" s="14"/>
      <c r="AJ281" s="14"/>
      <c r="AK281" s="14"/>
      <c r="AL281" s="14"/>
      <c r="AM281" s="14"/>
      <c r="AN281" s="14"/>
      <c r="AO281" s="14"/>
      <c r="AP281" s="14"/>
      <c r="AQ281" s="14"/>
      <c r="AR281" s="14"/>
      <c r="AS281" s="14"/>
    </row>
    <row r="282" spans="1:45" ht="14.4" x14ac:dyDescent="0.3">
      <c r="A282" s="14"/>
      <c r="B282" s="14"/>
      <c r="C282" s="14"/>
      <c r="D282" s="14"/>
      <c r="E282" s="14"/>
      <c r="F282" s="14"/>
      <c r="G282" s="15"/>
      <c r="H282" s="16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7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  <c r="AI282" s="14"/>
      <c r="AJ282" s="14"/>
      <c r="AK282" s="14"/>
      <c r="AL282" s="14"/>
      <c r="AM282" s="14"/>
      <c r="AN282" s="14"/>
      <c r="AO282" s="14"/>
      <c r="AP282" s="14"/>
      <c r="AQ282" s="14"/>
      <c r="AR282" s="14"/>
      <c r="AS282" s="14"/>
    </row>
    <row r="283" spans="1:45" ht="14.4" x14ac:dyDescent="0.3">
      <c r="A283" s="14"/>
      <c r="B283" s="14"/>
      <c r="C283" s="14"/>
      <c r="D283" s="14"/>
      <c r="E283" s="14"/>
      <c r="F283" s="14"/>
      <c r="G283" s="15"/>
      <c r="H283" s="16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7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  <c r="AI283" s="14"/>
      <c r="AJ283" s="14"/>
      <c r="AK283" s="14"/>
      <c r="AL283" s="14"/>
      <c r="AM283" s="14"/>
      <c r="AN283" s="14"/>
      <c r="AO283" s="14"/>
      <c r="AP283" s="14"/>
      <c r="AQ283" s="14"/>
      <c r="AR283" s="14"/>
      <c r="AS283" s="14"/>
    </row>
    <row r="284" spans="1:45" ht="14.4" x14ac:dyDescent="0.3">
      <c r="A284" s="14"/>
      <c r="B284" s="14"/>
      <c r="C284" s="14"/>
      <c r="D284" s="14"/>
      <c r="E284" s="14"/>
      <c r="F284" s="14"/>
      <c r="G284" s="15"/>
      <c r="H284" s="16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7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4"/>
      <c r="AN284" s="14"/>
      <c r="AO284" s="14"/>
      <c r="AP284" s="14"/>
      <c r="AQ284" s="14"/>
      <c r="AR284" s="14"/>
      <c r="AS284" s="14"/>
    </row>
    <row r="285" spans="1:45" ht="14.4" x14ac:dyDescent="0.3">
      <c r="A285" s="14"/>
      <c r="B285" s="14"/>
      <c r="C285" s="14"/>
      <c r="D285" s="14"/>
      <c r="E285" s="14"/>
      <c r="F285" s="14"/>
      <c r="G285" s="15"/>
      <c r="H285" s="16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7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  <c r="AM285" s="14"/>
      <c r="AN285" s="14"/>
      <c r="AO285" s="14"/>
      <c r="AP285" s="14"/>
      <c r="AQ285" s="14"/>
      <c r="AR285" s="14"/>
      <c r="AS285" s="14"/>
    </row>
    <row r="286" spans="1:45" ht="14.4" x14ac:dyDescent="0.3">
      <c r="A286" s="14"/>
      <c r="B286" s="14"/>
      <c r="C286" s="14"/>
      <c r="D286" s="14"/>
      <c r="E286" s="14"/>
      <c r="F286" s="14"/>
      <c r="G286" s="15"/>
      <c r="H286" s="16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7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O286" s="14"/>
      <c r="AP286" s="14"/>
      <c r="AQ286" s="14"/>
      <c r="AR286" s="14"/>
      <c r="AS286" s="14"/>
    </row>
    <row r="287" spans="1:45" ht="14.4" x14ac:dyDescent="0.3">
      <c r="A287" s="14"/>
      <c r="B287" s="14"/>
      <c r="C287" s="14"/>
      <c r="D287" s="14"/>
      <c r="E287" s="14"/>
      <c r="F287" s="14"/>
      <c r="G287" s="15"/>
      <c r="H287" s="16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7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  <c r="AI287" s="14"/>
      <c r="AJ287" s="14"/>
      <c r="AK287" s="14"/>
      <c r="AL287" s="14"/>
      <c r="AM287" s="14"/>
      <c r="AN287" s="14"/>
      <c r="AO287" s="14"/>
      <c r="AP287" s="14"/>
      <c r="AQ287" s="14"/>
      <c r="AR287" s="14"/>
      <c r="AS287" s="14"/>
    </row>
    <row r="288" spans="1:45" ht="14.4" x14ac:dyDescent="0.3">
      <c r="A288" s="14"/>
      <c r="B288" s="14"/>
      <c r="C288" s="14"/>
      <c r="D288" s="14"/>
      <c r="E288" s="14"/>
      <c r="F288" s="14"/>
      <c r="G288" s="15"/>
      <c r="H288" s="16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7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  <c r="AI288" s="14"/>
      <c r="AJ288" s="14"/>
      <c r="AK288" s="14"/>
      <c r="AL288" s="14"/>
      <c r="AM288" s="14"/>
      <c r="AN288" s="14"/>
      <c r="AO288" s="14"/>
      <c r="AP288" s="14"/>
      <c r="AQ288" s="14"/>
      <c r="AR288" s="14"/>
      <c r="AS288" s="14"/>
    </row>
    <row r="289" spans="1:45" ht="14.4" x14ac:dyDescent="0.3">
      <c r="A289" s="14"/>
      <c r="B289" s="14"/>
      <c r="C289" s="14"/>
      <c r="D289" s="14"/>
      <c r="E289" s="14"/>
      <c r="F289" s="14"/>
      <c r="G289" s="15"/>
      <c r="H289" s="16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7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  <c r="AI289" s="14"/>
      <c r="AJ289" s="14"/>
      <c r="AK289" s="14"/>
      <c r="AL289" s="14"/>
      <c r="AM289" s="14"/>
      <c r="AN289" s="14"/>
      <c r="AO289" s="14"/>
      <c r="AP289" s="14"/>
      <c r="AQ289" s="14"/>
      <c r="AR289" s="14"/>
      <c r="AS289" s="14"/>
    </row>
    <row r="290" spans="1:45" ht="14.4" x14ac:dyDescent="0.3">
      <c r="A290" s="14"/>
      <c r="B290" s="14"/>
      <c r="C290" s="14"/>
      <c r="D290" s="14"/>
      <c r="E290" s="14"/>
      <c r="F290" s="14"/>
      <c r="G290" s="15"/>
      <c r="H290" s="16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7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  <c r="AI290" s="14"/>
      <c r="AJ290" s="14"/>
      <c r="AK290" s="14"/>
      <c r="AL290" s="14"/>
      <c r="AM290" s="14"/>
      <c r="AN290" s="14"/>
      <c r="AO290" s="14"/>
      <c r="AP290" s="14"/>
      <c r="AQ290" s="14"/>
      <c r="AR290" s="14"/>
      <c r="AS290" s="14"/>
    </row>
    <row r="291" spans="1:45" ht="14.4" x14ac:dyDescent="0.3">
      <c r="A291" s="14"/>
      <c r="B291" s="14"/>
      <c r="C291" s="14"/>
      <c r="D291" s="14"/>
      <c r="E291" s="14"/>
      <c r="F291" s="14"/>
      <c r="G291" s="15"/>
      <c r="H291" s="16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7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  <c r="AI291" s="14"/>
      <c r="AJ291" s="14"/>
      <c r="AK291" s="14"/>
      <c r="AL291" s="14"/>
      <c r="AM291" s="14"/>
      <c r="AN291" s="14"/>
      <c r="AO291" s="14"/>
      <c r="AP291" s="14"/>
      <c r="AQ291" s="14"/>
      <c r="AR291" s="14"/>
      <c r="AS291" s="14"/>
    </row>
    <row r="292" spans="1:45" ht="14.4" x14ac:dyDescent="0.3">
      <c r="A292" s="14"/>
      <c r="B292" s="14"/>
      <c r="C292" s="14"/>
      <c r="D292" s="14"/>
      <c r="E292" s="14"/>
      <c r="F292" s="14"/>
      <c r="G292" s="15"/>
      <c r="H292" s="16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7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  <c r="AH292" s="14"/>
      <c r="AI292" s="14"/>
      <c r="AJ292" s="14"/>
      <c r="AK292" s="14"/>
      <c r="AL292" s="14"/>
      <c r="AM292" s="14"/>
      <c r="AN292" s="14"/>
      <c r="AO292" s="14"/>
      <c r="AP292" s="14"/>
      <c r="AQ292" s="14"/>
      <c r="AR292" s="14"/>
      <c r="AS292" s="14"/>
    </row>
    <row r="293" spans="1:45" ht="14.4" x14ac:dyDescent="0.3">
      <c r="A293" s="14"/>
      <c r="B293" s="14"/>
      <c r="C293" s="14"/>
      <c r="D293" s="14"/>
      <c r="E293" s="14"/>
      <c r="F293" s="14"/>
      <c r="G293" s="15"/>
      <c r="H293" s="16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7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  <c r="AI293" s="14"/>
      <c r="AJ293" s="14"/>
      <c r="AK293" s="14"/>
      <c r="AL293" s="14"/>
      <c r="AM293" s="14"/>
      <c r="AN293" s="14"/>
      <c r="AO293" s="14"/>
      <c r="AP293" s="14"/>
      <c r="AQ293" s="14"/>
      <c r="AR293" s="14"/>
      <c r="AS293" s="14"/>
    </row>
    <row r="294" spans="1:45" ht="14.4" x14ac:dyDescent="0.3">
      <c r="A294" s="14"/>
      <c r="B294" s="14"/>
      <c r="C294" s="14"/>
      <c r="D294" s="14"/>
      <c r="E294" s="14"/>
      <c r="F294" s="14"/>
      <c r="G294" s="15"/>
      <c r="H294" s="16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7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4"/>
      <c r="AI294" s="14"/>
      <c r="AJ294" s="14"/>
      <c r="AK294" s="14"/>
      <c r="AL294" s="14"/>
      <c r="AM294" s="14"/>
      <c r="AN294" s="14"/>
      <c r="AO294" s="14"/>
      <c r="AP294" s="14"/>
      <c r="AQ294" s="14"/>
      <c r="AR294" s="14"/>
      <c r="AS294" s="14"/>
    </row>
    <row r="295" spans="1:45" ht="14.4" x14ac:dyDescent="0.3">
      <c r="A295" s="14"/>
      <c r="B295" s="14"/>
      <c r="C295" s="14"/>
      <c r="D295" s="14"/>
      <c r="E295" s="14"/>
      <c r="F295" s="14"/>
      <c r="G295" s="15"/>
      <c r="H295" s="16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7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  <c r="AI295" s="14"/>
      <c r="AJ295" s="14"/>
      <c r="AK295" s="14"/>
      <c r="AL295" s="14"/>
      <c r="AM295" s="14"/>
      <c r="AN295" s="14"/>
      <c r="AO295" s="14"/>
      <c r="AP295" s="14"/>
      <c r="AQ295" s="14"/>
      <c r="AR295" s="14"/>
      <c r="AS295" s="14"/>
    </row>
    <row r="296" spans="1:45" ht="14.4" x14ac:dyDescent="0.3">
      <c r="A296" s="14"/>
      <c r="B296" s="14"/>
      <c r="C296" s="14"/>
      <c r="D296" s="14"/>
      <c r="E296" s="14"/>
      <c r="F296" s="14"/>
      <c r="G296" s="15"/>
      <c r="H296" s="16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7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  <c r="AH296" s="14"/>
      <c r="AI296" s="14"/>
      <c r="AJ296" s="14"/>
      <c r="AK296" s="14"/>
      <c r="AL296" s="14"/>
      <c r="AM296" s="14"/>
      <c r="AN296" s="14"/>
      <c r="AO296" s="14"/>
      <c r="AP296" s="14"/>
      <c r="AQ296" s="14"/>
      <c r="AR296" s="14"/>
      <c r="AS296" s="14"/>
    </row>
    <row r="297" spans="1:45" ht="14.4" x14ac:dyDescent="0.3">
      <c r="A297" s="14"/>
      <c r="B297" s="14"/>
      <c r="C297" s="14"/>
      <c r="D297" s="14"/>
      <c r="E297" s="14"/>
      <c r="F297" s="14"/>
      <c r="G297" s="15"/>
      <c r="H297" s="16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7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  <c r="AH297" s="14"/>
      <c r="AI297" s="14"/>
      <c r="AJ297" s="14"/>
      <c r="AK297" s="14"/>
      <c r="AL297" s="14"/>
      <c r="AM297" s="14"/>
      <c r="AN297" s="14"/>
      <c r="AO297" s="14"/>
      <c r="AP297" s="14"/>
      <c r="AQ297" s="14"/>
      <c r="AR297" s="14"/>
      <c r="AS297" s="14"/>
    </row>
    <row r="298" spans="1:45" ht="14.4" x14ac:dyDescent="0.3">
      <c r="A298" s="14"/>
      <c r="B298" s="14"/>
      <c r="C298" s="14"/>
      <c r="D298" s="14"/>
      <c r="E298" s="14"/>
      <c r="F298" s="14"/>
      <c r="G298" s="15"/>
      <c r="H298" s="16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7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  <c r="AH298" s="14"/>
      <c r="AI298" s="14"/>
      <c r="AJ298" s="14"/>
      <c r="AK298" s="14"/>
      <c r="AL298" s="14"/>
      <c r="AM298" s="14"/>
      <c r="AN298" s="14"/>
      <c r="AO298" s="14"/>
      <c r="AP298" s="14"/>
      <c r="AQ298" s="14"/>
      <c r="AR298" s="14"/>
      <c r="AS298" s="14"/>
    </row>
    <row r="299" spans="1:45" ht="14.4" x14ac:dyDescent="0.3">
      <c r="A299" s="14"/>
      <c r="B299" s="14"/>
      <c r="C299" s="14"/>
      <c r="D299" s="14"/>
      <c r="E299" s="14"/>
      <c r="F299" s="14"/>
      <c r="G299" s="15"/>
      <c r="H299" s="16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7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  <c r="AI299" s="14"/>
      <c r="AJ299" s="14"/>
      <c r="AK299" s="14"/>
      <c r="AL299" s="14"/>
      <c r="AM299" s="14"/>
      <c r="AN299" s="14"/>
      <c r="AO299" s="14"/>
      <c r="AP299" s="14"/>
      <c r="AQ299" s="14"/>
      <c r="AR299" s="14"/>
      <c r="AS299" s="14"/>
    </row>
    <row r="300" spans="1:45" ht="14.4" x14ac:dyDescent="0.3">
      <c r="A300" s="14"/>
      <c r="B300" s="14"/>
      <c r="C300" s="14"/>
      <c r="D300" s="14"/>
      <c r="E300" s="14"/>
      <c r="F300" s="14"/>
      <c r="G300" s="15"/>
      <c r="H300" s="16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7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  <c r="AI300" s="14"/>
      <c r="AJ300" s="14"/>
      <c r="AK300" s="14"/>
      <c r="AL300" s="14"/>
      <c r="AM300" s="14"/>
      <c r="AN300" s="14"/>
      <c r="AO300" s="14"/>
      <c r="AP300" s="14"/>
      <c r="AQ300" s="14"/>
      <c r="AR300" s="14"/>
      <c r="AS300" s="14"/>
    </row>
    <row r="301" spans="1:45" ht="14.4" x14ac:dyDescent="0.3">
      <c r="A301" s="14"/>
      <c r="B301" s="14"/>
      <c r="C301" s="14"/>
      <c r="D301" s="14"/>
      <c r="E301" s="14"/>
      <c r="F301" s="14"/>
      <c r="G301" s="15"/>
      <c r="H301" s="16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7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  <c r="AI301" s="14"/>
      <c r="AJ301" s="14"/>
      <c r="AK301" s="14"/>
      <c r="AL301" s="14"/>
      <c r="AM301" s="14"/>
      <c r="AN301" s="14"/>
      <c r="AO301" s="14"/>
      <c r="AP301" s="14"/>
      <c r="AQ301" s="14"/>
      <c r="AR301" s="14"/>
      <c r="AS301" s="14"/>
    </row>
    <row r="302" spans="1:45" ht="14.4" x14ac:dyDescent="0.3">
      <c r="A302" s="14"/>
      <c r="B302" s="14"/>
      <c r="C302" s="14"/>
      <c r="D302" s="14"/>
      <c r="E302" s="14"/>
      <c r="F302" s="14"/>
      <c r="G302" s="15"/>
      <c r="H302" s="16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7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  <c r="AI302" s="14"/>
      <c r="AJ302" s="14"/>
      <c r="AK302" s="14"/>
      <c r="AL302" s="14"/>
      <c r="AM302" s="14"/>
      <c r="AN302" s="14"/>
      <c r="AO302" s="14"/>
      <c r="AP302" s="14"/>
      <c r="AQ302" s="14"/>
      <c r="AR302" s="14"/>
      <c r="AS302" s="14"/>
    </row>
    <row r="303" spans="1:45" ht="14.4" x14ac:dyDescent="0.3">
      <c r="A303" s="14"/>
      <c r="B303" s="14"/>
      <c r="C303" s="14"/>
      <c r="D303" s="14"/>
      <c r="E303" s="14"/>
      <c r="F303" s="14"/>
      <c r="G303" s="15"/>
      <c r="H303" s="16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7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  <c r="AH303" s="14"/>
      <c r="AI303" s="14"/>
      <c r="AJ303" s="14"/>
      <c r="AK303" s="14"/>
      <c r="AL303" s="14"/>
      <c r="AM303" s="14"/>
      <c r="AN303" s="14"/>
      <c r="AO303" s="14"/>
      <c r="AP303" s="14"/>
      <c r="AQ303" s="14"/>
      <c r="AR303" s="14"/>
      <c r="AS303" s="14"/>
    </row>
    <row r="304" spans="1:45" ht="14.4" x14ac:dyDescent="0.3">
      <c r="A304" s="14"/>
      <c r="B304" s="14"/>
      <c r="C304" s="14"/>
      <c r="D304" s="14"/>
      <c r="E304" s="14"/>
      <c r="F304" s="14"/>
      <c r="G304" s="15"/>
      <c r="H304" s="16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7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  <c r="AI304" s="14"/>
      <c r="AJ304" s="14"/>
      <c r="AK304" s="14"/>
      <c r="AL304" s="14"/>
      <c r="AM304" s="14"/>
      <c r="AN304" s="14"/>
      <c r="AO304" s="14"/>
      <c r="AP304" s="14"/>
      <c r="AQ304" s="14"/>
      <c r="AR304" s="14"/>
      <c r="AS304" s="14"/>
    </row>
    <row r="305" spans="1:45" ht="14.4" x14ac:dyDescent="0.3">
      <c r="A305" s="14"/>
      <c r="B305" s="14"/>
      <c r="C305" s="14"/>
      <c r="D305" s="14"/>
      <c r="E305" s="14"/>
      <c r="F305" s="14"/>
      <c r="G305" s="15"/>
      <c r="H305" s="16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7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  <c r="AI305" s="14"/>
      <c r="AJ305" s="14"/>
      <c r="AK305" s="14"/>
      <c r="AL305" s="14"/>
      <c r="AM305" s="14"/>
      <c r="AN305" s="14"/>
      <c r="AO305" s="14"/>
      <c r="AP305" s="14"/>
      <c r="AQ305" s="14"/>
      <c r="AR305" s="14"/>
      <c r="AS305" s="14"/>
    </row>
    <row r="306" spans="1:45" ht="14.4" x14ac:dyDescent="0.3">
      <c r="A306" s="14"/>
      <c r="B306" s="14"/>
      <c r="C306" s="14"/>
      <c r="D306" s="14"/>
      <c r="E306" s="14"/>
      <c r="F306" s="14"/>
      <c r="G306" s="15"/>
      <c r="H306" s="16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7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  <c r="AI306" s="14"/>
      <c r="AJ306" s="14"/>
      <c r="AK306" s="14"/>
      <c r="AL306" s="14"/>
      <c r="AM306" s="14"/>
      <c r="AN306" s="14"/>
      <c r="AO306" s="14"/>
      <c r="AP306" s="14"/>
      <c r="AQ306" s="14"/>
      <c r="AR306" s="14"/>
      <c r="AS306" s="14"/>
    </row>
    <row r="307" spans="1:45" ht="14.4" x14ac:dyDescent="0.3">
      <c r="A307" s="14"/>
      <c r="B307" s="14"/>
      <c r="C307" s="14"/>
      <c r="D307" s="14"/>
      <c r="E307" s="14"/>
      <c r="F307" s="14"/>
      <c r="G307" s="15"/>
      <c r="H307" s="16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7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  <c r="AH307" s="14"/>
      <c r="AI307" s="14"/>
      <c r="AJ307" s="14"/>
      <c r="AK307" s="14"/>
      <c r="AL307" s="14"/>
      <c r="AM307" s="14"/>
      <c r="AN307" s="14"/>
      <c r="AO307" s="14"/>
      <c r="AP307" s="14"/>
      <c r="AQ307" s="14"/>
      <c r="AR307" s="14"/>
      <c r="AS307" s="14"/>
    </row>
    <row r="308" spans="1:45" ht="14.4" x14ac:dyDescent="0.3">
      <c r="A308" s="14"/>
      <c r="B308" s="14"/>
      <c r="C308" s="14"/>
      <c r="D308" s="14"/>
      <c r="E308" s="14"/>
      <c r="F308" s="14"/>
      <c r="G308" s="15"/>
      <c r="H308" s="16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7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  <c r="AH308" s="14"/>
      <c r="AI308" s="14"/>
      <c r="AJ308" s="14"/>
      <c r="AK308" s="14"/>
      <c r="AL308" s="14"/>
      <c r="AM308" s="14"/>
      <c r="AN308" s="14"/>
      <c r="AO308" s="14"/>
      <c r="AP308" s="14"/>
      <c r="AQ308" s="14"/>
      <c r="AR308" s="14"/>
      <c r="AS308" s="14"/>
    </row>
    <row r="309" spans="1:45" ht="14.4" x14ac:dyDescent="0.3">
      <c r="A309" s="14"/>
      <c r="B309" s="14"/>
      <c r="C309" s="14"/>
      <c r="D309" s="14"/>
      <c r="E309" s="14"/>
      <c r="F309" s="14"/>
      <c r="G309" s="15"/>
      <c r="H309" s="16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7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  <c r="AH309" s="14"/>
      <c r="AI309" s="14"/>
      <c r="AJ309" s="14"/>
      <c r="AK309" s="14"/>
      <c r="AL309" s="14"/>
      <c r="AM309" s="14"/>
      <c r="AN309" s="14"/>
      <c r="AO309" s="14"/>
      <c r="AP309" s="14"/>
      <c r="AQ309" s="14"/>
      <c r="AR309" s="14"/>
      <c r="AS309" s="14"/>
    </row>
    <row r="310" spans="1:45" ht="14.4" x14ac:dyDescent="0.3">
      <c r="A310" s="14"/>
      <c r="B310" s="14"/>
      <c r="C310" s="14"/>
      <c r="D310" s="14"/>
      <c r="E310" s="14"/>
      <c r="F310" s="14"/>
      <c r="G310" s="15"/>
      <c r="H310" s="16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7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  <c r="AI310" s="14"/>
      <c r="AJ310" s="14"/>
      <c r="AK310" s="14"/>
      <c r="AL310" s="14"/>
      <c r="AM310" s="14"/>
      <c r="AN310" s="14"/>
      <c r="AO310" s="14"/>
      <c r="AP310" s="14"/>
      <c r="AQ310" s="14"/>
      <c r="AR310" s="14"/>
      <c r="AS310" s="14"/>
    </row>
    <row r="311" spans="1:45" ht="14.4" x14ac:dyDescent="0.3">
      <c r="A311" s="14"/>
      <c r="B311" s="14"/>
      <c r="C311" s="14"/>
      <c r="D311" s="14"/>
      <c r="E311" s="14"/>
      <c r="F311" s="14"/>
      <c r="G311" s="15"/>
      <c r="H311" s="16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7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  <c r="AI311" s="14"/>
      <c r="AJ311" s="14"/>
      <c r="AK311" s="14"/>
      <c r="AL311" s="14"/>
      <c r="AM311" s="14"/>
      <c r="AN311" s="14"/>
      <c r="AO311" s="14"/>
      <c r="AP311" s="14"/>
      <c r="AQ311" s="14"/>
      <c r="AR311" s="14"/>
      <c r="AS311" s="14"/>
    </row>
    <row r="312" spans="1:45" ht="14.4" x14ac:dyDescent="0.3">
      <c r="A312" s="14"/>
      <c r="B312" s="14"/>
      <c r="C312" s="14"/>
      <c r="D312" s="14"/>
      <c r="E312" s="14"/>
      <c r="F312" s="14"/>
      <c r="G312" s="15"/>
      <c r="H312" s="16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7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  <c r="AH312" s="14"/>
      <c r="AI312" s="14"/>
      <c r="AJ312" s="14"/>
      <c r="AK312" s="14"/>
      <c r="AL312" s="14"/>
      <c r="AM312" s="14"/>
      <c r="AN312" s="14"/>
      <c r="AO312" s="14"/>
      <c r="AP312" s="14"/>
      <c r="AQ312" s="14"/>
      <c r="AR312" s="14"/>
      <c r="AS312" s="14"/>
    </row>
    <row r="313" spans="1:45" ht="14.4" x14ac:dyDescent="0.3">
      <c r="A313" s="14"/>
      <c r="B313" s="14"/>
      <c r="C313" s="14"/>
      <c r="D313" s="14"/>
      <c r="E313" s="14"/>
      <c r="F313" s="14"/>
      <c r="G313" s="15"/>
      <c r="H313" s="16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7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  <c r="AH313" s="14"/>
      <c r="AI313" s="14"/>
      <c r="AJ313" s="14"/>
      <c r="AK313" s="14"/>
      <c r="AL313" s="14"/>
      <c r="AM313" s="14"/>
      <c r="AN313" s="14"/>
      <c r="AO313" s="14"/>
      <c r="AP313" s="14"/>
      <c r="AQ313" s="14"/>
      <c r="AR313" s="14"/>
      <c r="AS313" s="14"/>
    </row>
    <row r="314" spans="1:45" ht="14.4" x14ac:dyDescent="0.3">
      <c r="A314" s="14"/>
      <c r="B314" s="14"/>
      <c r="C314" s="14"/>
      <c r="D314" s="14"/>
      <c r="E314" s="14"/>
      <c r="F314" s="14"/>
      <c r="G314" s="15"/>
      <c r="H314" s="16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7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14"/>
      <c r="AI314" s="14"/>
      <c r="AJ314" s="14"/>
      <c r="AK314" s="14"/>
      <c r="AL314" s="14"/>
      <c r="AM314" s="14"/>
      <c r="AN314" s="14"/>
      <c r="AO314" s="14"/>
      <c r="AP314" s="14"/>
      <c r="AQ314" s="14"/>
      <c r="AR314" s="14"/>
      <c r="AS314" s="14"/>
    </row>
    <row r="315" spans="1:45" ht="14.4" x14ac:dyDescent="0.3">
      <c r="A315" s="14"/>
      <c r="B315" s="14"/>
      <c r="C315" s="14"/>
      <c r="D315" s="14"/>
      <c r="E315" s="14"/>
      <c r="F315" s="14"/>
      <c r="G315" s="15"/>
      <c r="H315" s="16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7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  <c r="AI315" s="14"/>
      <c r="AJ315" s="14"/>
      <c r="AK315" s="14"/>
      <c r="AL315" s="14"/>
      <c r="AM315" s="14"/>
      <c r="AN315" s="14"/>
      <c r="AO315" s="14"/>
      <c r="AP315" s="14"/>
      <c r="AQ315" s="14"/>
      <c r="AR315" s="14"/>
      <c r="AS315" s="14"/>
    </row>
    <row r="316" spans="1:45" ht="14.4" x14ac:dyDescent="0.3">
      <c r="A316" s="14"/>
      <c r="B316" s="14"/>
      <c r="C316" s="14"/>
      <c r="D316" s="14"/>
      <c r="E316" s="14"/>
      <c r="F316" s="14"/>
      <c r="G316" s="15"/>
      <c r="H316" s="16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7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  <c r="AI316" s="14"/>
      <c r="AJ316" s="14"/>
      <c r="AK316" s="14"/>
      <c r="AL316" s="14"/>
      <c r="AM316" s="14"/>
      <c r="AN316" s="14"/>
      <c r="AO316" s="14"/>
      <c r="AP316" s="14"/>
      <c r="AQ316" s="14"/>
      <c r="AR316" s="14"/>
      <c r="AS316" s="14"/>
    </row>
    <row r="317" spans="1:45" ht="14.4" x14ac:dyDescent="0.3">
      <c r="A317" s="14"/>
      <c r="B317" s="14"/>
      <c r="C317" s="14"/>
      <c r="D317" s="14"/>
      <c r="E317" s="14"/>
      <c r="F317" s="14"/>
      <c r="G317" s="15"/>
      <c r="H317" s="16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7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  <c r="AI317" s="14"/>
      <c r="AJ317" s="14"/>
      <c r="AK317" s="14"/>
      <c r="AL317" s="14"/>
      <c r="AM317" s="14"/>
      <c r="AN317" s="14"/>
      <c r="AO317" s="14"/>
      <c r="AP317" s="14"/>
      <c r="AQ317" s="14"/>
      <c r="AR317" s="14"/>
      <c r="AS317" s="14"/>
    </row>
    <row r="318" spans="1:45" ht="14.4" x14ac:dyDescent="0.3">
      <c r="A318" s="14"/>
      <c r="B318" s="14"/>
      <c r="C318" s="14"/>
      <c r="D318" s="14"/>
      <c r="E318" s="14"/>
      <c r="F318" s="14"/>
      <c r="G318" s="15"/>
      <c r="H318" s="16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7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  <c r="AH318" s="14"/>
      <c r="AI318" s="14"/>
      <c r="AJ318" s="14"/>
      <c r="AK318" s="14"/>
      <c r="AL318" s="14"/>
      <c r="AM318" s="14"/>
      <c r="AN318" s="14"/>
      <c r="AO318" s="14"/>
      <c r="AP318" s="14"/>
      <c r="AQ318" s="14"/>
      <c r="AR318" s="14"/>
      <c r="AS318" s="14"/>
    </row>
    <row r="319" spans="1:45" ht="14.4" x14ac:dyDescent="0.3">
      <c r="A319" s="14"/>
      <c r="B319" s="14"/>
      <c r="C319" s="14"/>
      <c r="D319" s="14"/>
      <c r="E319" s="14"/>
      <c r="F319" s="14"/>
      <c r="G319" s="15"/>
      <c r="H319" s="16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7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  <c r="AH319" s="14"/>
      <c r="AI319" s="14"/>
      <c r="AJ319" s="14"/>
      <c r="AK319" s="14"/>
      <c r="AL319" s="14"/>
      <c r="AM319" s="14"/>
      <c r="AN319" s="14"/>
      <c r="AO319" s="14"/>
      <c r="AP319" s="14"/>
      <c r="AQ319" s="14"/>
      <c r="AR319" s="14"/>
      <c r="AS319" s="14"/>
    </row>
    <row r="320" spans="1:45" ht="14.4" x14ac:dyDescent="0.3">
      <c r="A320" s="14"/>
      <c r="B320" s="14"/>
      <c r="C320" s="14"/>
      <c r="D320" s="14"/>
      <c r="E320" s="14"/>
      <c r="F320" s="14"/>
      <c r="G320" s="15"/>
      <c r="H320" s="16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7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  <c r="AI320" s="14"/>
      <c r="AJ320" s="14"/>
      <c r="AK320" s="14"/>
      <c r="AL320" s="14"/>
      <c r="AM320" s="14"/>
      <c r="AN320" s="14"/>
      <c r="AO320" s="14"/>
      <c r="AP320" s="14"/>
      <c r="AQ320" s="14"/>
      <c r="AR320" s="14"/>
      <c r="AS320" s="14"/>
    </row>
    <row r="321" spans="1:45" ht="14.4" x14ac:dyDescent="0.3">
      <c r="A321" s="14"/>
      <c r="B321" s="14"/>
      <c r="C321" s="14"/>
      <c r="D321" s="14"/>
      <c r="E321" s="14"/>
      <c r="F321" s="14"/>
      <c r="G321" s="15"/>
      <c r="H321" s="16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7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  <c r="AI321" s="14"/>
      <c r="AJ321" s="14"/>
      <c r="AK321" s="14"/>
      <c r="AL321" s="14"/>
      <c r="AM321" s="14"/>
      <c r="AN321" s="14"/>
      <c r="AO321" s="14"/>
      <c r="AP321" s="14"/>
      <c r="AQ321" s="14"/>
      <c r="AR321" s="14"/>
      <c r="AS321" s="14"/>
    </row>
    <row r="322" spans="1:45" ht="14.4" x14ac:dyDescent="0.3">
      <c r="A322" s="14"/>
      <c r="B322" s="14"/>
      <c r="C322" s="14"/>
      <c r="D322" s="14"/>
      <c r="E322" s="14"/>
      <c r="F322" s="14"/>
      <c r="G322" s="15"/>
      <c r="H322" s="16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7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  <c r="AH322" s="14"/>
      <c r="AI322" s="14"/>
      <c r="AJ322" s="14"/>
      <c r="AK322" s="14"/>
      <c r="AL322" s="14"/>
      <c r="AM322" s="14"/>
      <c r="AN322" s="14"/>
      <c r="AO322" s="14"/>
      <c r="AP322" s="14"/>
      <c r="AQ322" s="14"/>
      <c r="AR322" s="14"/>
      <c r="AS322" s="14"/>
    </row>
    <row r="323" spans="1:45" ht="14.4" x14ac:dyDescent="0.3">
      <c r="Q323" s="14"/>
      <c r="AG323" s="14"/>
      <c r="AH323" s="14"/>
    </row>
    <row r="324" spans="1:45" ht="14.4" x14ac:dyDescent="0.3">
      <c r="Q324" s="14"/>
      <c r="AG324" s="14"/>
      <c r="AH324" s="14"/>
    </row>
    <row r="325" spans="1:45" ht="14.4" x14ac:dyDescent="0.3">
      <c r="Q325" s="14"/>
      <c r="AG325" s="14"/>
      <c r="AH325" s="14"/>
    </row>
    <row r="326" spans="1:45" ht="14.4" x14ac:dyDescent="0.3">
      <c r="Q326" s="14"/>
      <c r="AG326" s="14"/>
      <c r="AH326" s="14"/>
    </row>
    <row r="327" spans="1:45" ht="14.4" x14ac:dyDescent="0.3">
      <c r="Q327" s="14"/>
      <c r="AG327" s="14"/>
      <c r="AH327" s="14"/>
    </row>
    <row r="328" spans="1:45" ht="14.4" x14ac:dyDescent="0.3">
      <c r="Q328" s="14"/>
      <c r="AG328" s="14"/>
      <c r="AH328" s="14"/>
    </row>
    <row r="329" spans="1:45" ht="14.4" x14ac:dyDescent="0.3">
      <c r="Q329" s="14"/>
      <c r="AG329" s="14"/>
      <c r="AH329" s="14"/>
    </row>
    <row r="330" spans="1:45" ht="14.4" x14ac:dyDescent="0.3">
      <c r="Q330" s="14"/>
      <c r="AG330" s="14"/>
      <c r="AH330" s="14"/>
    </row>
    <row r="331" spans="1:45" ht="14.4" x14ac:dyDescent="0.3">
      <c r="Q331" s="14"/>
      <c r="AG331" s="14"/>
      <c r="AH331" s="14"/>
    </row>
    <row r="332" spans="1:45" ht="14.4" x14ac:dyDescent="0.3">
      <c r="Q332" s="14"/>
      <c r="AG332" s="14"/>
      <c r="AH332" s="14"/>
    </row>
    <row r="333" spans="1:45" ht="14.4" x14ac:dyDescent="0.3">
      <c r="Q333" s="14"/>
      <c r="AG333" s="14"/>
      <c r="AH333" s="14"/>
    </row>
    <row r="334" spans="1:45" ht="14.4" x14ac:dyDescent="0.3">
      <c r="Q334" s="14"/>
      <c r="AG334" s="14"/>
      <c r="AH334" s="14"/>
    </row>
    <row r="335" spans="1:45" ht="14.4" x14ac:dyDescent="0.3">
      <c r="Q335" s="14"/>
      <c r="AG335" s="14"/>
      <c r="AH335" s="14"/>
    </row>
    <row r="336" spans="1:45" ht="14.4" x14ac:dyDescent="0.3">
      <c r="Q336" s="14"/>
      <c r="AG336" s="14"/>
      <c r="AH336" s="14"/>
    </row>
    <row r="337" spans="17:34" ht="14.4" x14ac:dyDescent="0.3">
      <c r="Q337" s="14"/>
      <c r="AG337" s="14"/>
      <c r="AH337" s="14"/>
    </row>
    <row r="338" spans="17:34" ht="14.4" x14ac:dyDescent="0.3">
      <c r="Q338" s="14"/>
      <c r="AG338" s="14"/>
      <c r="AH338" s="14"/>
    </row>
    <row r="339" spans="17:34" ht="14.4" x14ac:dyDescent="0.3">
      <c r="Q339" s="14"/>
      <c r="AG339" s="14"/>
      <c r="AH339" s="14"/>
    </row>
    <row r="340" spans="17:34" ht="14.4" x14ac:dyDescent="0.3">
      <c r="Q340" s="14"/>
      <c r="AG340" s="14"/>
      <c r="AH340" s="14"/>
    </row>
    <row r="341" spans="17:34" ht="14.4" x14ac:dyDescent="0.3">
      <c r="Q341" s="14"/>
      <c r="AG341" s="14"/>
      <c r="AH341" s="14"/>
    </row>
    <row r="342" spans="17:34" ht="14.4" x14ac:dyDescent="0.3">
      <c r="Q342" s="14"/>
      <c r="AG342" s="14"/>
      <c r="AH342" s="14"/>
    </row>
    <row r="343" spans="17:34" ht="14.4" x14ac:dyDescent="0.3">
      <c r="Q343" s="14"/>
      <c r="AG343" s="14"/>
      <c r="AH343" s="14"/>
    </row>
    <row r="344" spans="17:34" ht="14.4" x14ac:dyDescent="0.3">
      <c r="Q344" s="14"/>
      <c r="AG344" s="14"/>
      <c r="AH344" s="14"/>
    </row>
    <row r="345" spans="17:34" ht="14.4" x14ac:dyDescent="0.3">
      <c r="Q345" s="14"/>
      <c r="AG345" s="14"/>
      <c r="AH345" s="14"/>
    </row>
    <row r="346" spans="17:34" ht="14.4" x14ac:dyDescent="0.3">
      <c r="Q346" s="14"/>
      <c r="AG346" s="14"/>
      <c r="AH346" s="14"/>
    </row>
    <row r="347" spans="17:34" ht="14.4" x14ac:dyDescent="0.3">
      <c r="Q347" s="14"/>
      <c r="AG347" s="14"/>
      <c r="AH347" s="14"/>
    </row>
    <row r="348" spans="17:34" ht="14.4" x14ac:dyDescent="0.3">
      <c r="Q348" s="14"/>
      <c r="AG348" s="14"/>
      <c r="AH348" s="14"/>
    </row>
    <row r="349" spans="17:34" ht="14.4" x14ac:dyDescent="0.3">
      <c r="Q349" s="14"/>
      <c r="AG349" s="14"/>
      <c r="AH349" s="14"/>
    </row>
    <row r="350" spans="17:34" ht="14.4" x14ac:dyDescent="0.3">
      <c r="Q350" s="14"/>
      <c r="AG350" s="14"/>
      <c r="AH350" s="14"/>
    </row>
    <row r="351" spans="17:34" ht="14.4" x14ac:dyDescent="0.3">
      <c r="Q351" s="14"/>
      <c r="AG351" s="14"/>
      <c r="AH351" s="14"/>
    </row>
    <row r="352" spans="17:34" ht="14.4" x14ac:dyDescent="0.3">
      <c r="Q352" s="14"/>
      <c r="AG352" s="14"/>
      <c r="AH352" s="14"/>
    </row>
    <row r="353" spans="17:34" ht="14.4" x14ac:dyDescent="0.3">
      <c r="Q353" s="14"/>
      <c r="AG353" s="14"/>
      <c r="AH353" s="14"/>
    </row>
    <row r="354" spans="17:34" ht="14.4" x14ac:dyDescent="0.3">
      <c r="Q354" s="14"/>
      <c r="AG354" s="14"/>
      <c r="AH354" s="14"/>
    </row>
    <row r="355" spans="17:34" ht="14.4" x14ac:dyDescent="0.3">
      <c r="Q355" s="14"/>
      <c r="AG355" s="14"/>
      <c r="AH355" s="14"/>
    </row>
    <row r="356" spans="17:34" ht="14.4" x14ac:dyDescent="0.3">
      <c r="Q356" s="14"/>
      <c r="AG356" s="14"/>
      <c r="AH356" s="14"/>
    </row>
    <row r="357" spans="17:34" ht="14.4" x14ac:dyDescent="0.3">
      <c r="Q357" s="14"/>
      <c r="AG357" s="14"/>
      <c r="AH357" s="14"/>
    </row>
    <row r="358" spans="17:34" ht="14.4" x14ac:dyDescent="0.3">
      <c r="Q358" s="14"/>
      <c r="AG358" s="14"/>
      <c r="AH358" s="14"/>
    </row>
    <row r="359" spans="17:34" ht="14.4" x14ac:dyDescent="0.3">
      <c r="Q359" s="14"/>
      <c r="AG359" s="14"/>
      <c r="AH359" s="14"/>
    </row>
    <row r="360" spans="17:34" ht="14.4" x14ac:dyDescent="0.3">
      <c r="Q360" s="14"/>
      <c r="AG360" s="14"/>
      <c r="AH360" s="14"/>
    </row>
    <row r="361" spans="17:34" ht="14.4" x14ac:dyDescent="0.3">
      <c r="Q361" s="14"/>
      <c r="AG361" s="14"/>
      <c r="AH361" s="14"/>
    </row>
    <row r="362" spans="17:34" ht="14.4" x14ac:dyDescent="0.3">
      <c r="Q362" s="14"/>
      <c r="AG362" s="14"/>
      <c r="AH362" s="14"/>
    </row>
    <row r="363" spans="17:34" ht="14.4" x14ac:dyDescent="0.3">
      <c r="Q363" s="14"/>
      <c r="AG363" s="14"/>
      <c r="AH363" s="14"/>
    </row>
    <row r="364" spans="17:34" ht="14.4" x14ac:dyDescent="0.3">
      <c r="Q364" s="14"/>
      <c r="AG364" s="14"/>
      <c r="AH364" s="14"/>
    </row>
    <row r="365" spans="17:34" ht="14.4" x14ac:dyDescent="0.3">
      <c r="Q365" s="14"/>
      <c r="AG365" s="14"/>
      <c r="AH365" s="14"/>
    </row>
    <row r="366" spans="17:34" ht="14.4" x14ac:dyDescent="0.3">
      <c r="Q366" s="14"/>
      <c r="AG366" s="14"/>
      <c r="AH366" s="14"/>
    </row>
    <row r="367" spans="17:34" ht="14.4" x14ac:dyDescent="0.3">
      <c r="Q367" s="14"/>
      <c r="AG367" s="14"/>
      <c r="AH367" s="14"/>
    </row>
    <row r="368" spans="17:34" ht="14.4" x14ac:dyDescent="0.3">
      <c r="Q368" s="14"/>
      <c r="AG368" s="14"/>
      <c r="AH368" s="14"/>
    </row>
    <row r="369" spans="17:34" ht="14.4" x14ac:dyDescent="0.3">
      <c r="Q369" s="14"/>
      <c r="AG369" s="14"/>
      <c r="AH369" s="14"/>
    </row>
    <row r="370" spans="17:34" ht="14.4" x14ac:dyDescent="0.3">
      <c r="Q370" s="14"/>
      <c r="AG370" s="14"/>
      <c r="AH370" s="14"/>
    </row>
    <row r="371" spans="17:34" ht="14.4" x14ac:dyDescent="0.3">
      <c r="Q371" s="14"/>
      <c r="AG371" s="14"/>
      <c r="AH371" s="14"/>
    </row>
    <row r="372" spans="17:34" ht="14.4" x14ac:dyDescent="0.3">
      <c r="Q372" s="14"/>
      <c r="AG372" s="14"/>
      <c r="AH372" s="14"/>
    </row>
    <row r="373" spans="17:34" ht="14.4" x14ac:dyDescent="0.3">
      <c r="Q373" s="14"/>
      <c r="AG373" s="14"/>
      <c r="AH373" s="14"/>
    </row>
    <row r="374" spans="17:34" ht="14.4" x14ac:dyDescent="0.3">
      <c r="Q374" s="14"/>
      <c r="AG374" s="14"/>
      <c r="AH374" s="14"/>
    </row>
    <row r="375" spans="17:34" ht="14.4" x14ac:dyDescent="0.3">
      <c r="Q375" s="14"/>
      <c r="AG375" s="14"/>
      <c r="AH375" s="14"/>
    </row>
    <row r="376" spans="17:34" ht="14.4" x14ac:dyDescent="0.3">
      <c r="Q376" s="14"/>
      <c r="AG376" s="14"/>
      <c r="AH376" s="14"/>
    </row>
    <row r="377" spans="17:34" ht="14.4" x14ac:dyDescent="0.3">
      <c r="Q377" s="14"/>
      <c r="AG377" s="14"/>
      <c r="AH377" s="14"/>
    </row>
    <row r="378" spans="17:34" ht="14.4" x14ac:dyDescent="0.3">
      <c r="Q378" s="14"/>
      <c r="AG378" s="14"/>
      <c r="AH378" s="14"/>
    </row>
    <row r="379" spans="17:34" ht="14.4" x14ac:dyDescent="0.3">
      <c r="Q379" s="14"/>
      <c r="AG379" s="14"/>
      <c r="AH379" s="14"/>
    </row>
    <row r="380" spans="17:34" ht="14.4" x14ac:dyDescent="0.3">
      <c r="Q380" s="14"/>
      <c r="AG380" s="14"/>
      <c r="AH380" s="14"/>
    </row>
    <row r="381" spans="17:34" ht="14.4" x14ac:dyDescent="0.3">
      <c r="Q381" s="14"/>
      <c r="AG381" s="14"/>
      <c r="AH381" s="14"/>
    </row>
    <row r="382" spans="17:34" ht="14.4" x14ac:dyDescent="0.3">
      <c r="Q382" s="14"/>
      <c r="AG382" s="14"/>
      <c r="AH382" s="14"/>
    </row>
    <row r="383" spans="17:34" ht="14.4" x14ac:dyDescent="0.3">
      <c r="Q383" s="14"/>
      <c r="AG383" s="14"/>
      <c r="AH383" s="14"/>
    </row>
    <row r="384" spans="17:34" ht="14.4" x14ac:dyDescent="0.3">
      <c r="Q384" s="14"/>
      <c r="AG384" s="14"/>
      <c r="AH384" s="14"/>
    </row>
    <row r="385" spans="17:34" ht="14.4" x14ac:dyDescent="0.3">
      <c r="Q385" s="14"/>
      <c r="AG385" s="14"/>
      <c r="AH385" s="14"/>
    </row>
    <row r="386" spans="17:34" ht="14.4" x14ac:dyDescent="0.3">
      <c r="Q386" s="14"/>
      <c r="AG386" s="14"/>
      <c r="AH386" s="14"/>
    </row>
    <row r="387" spans="17:34" ht="14.4" x14ac:dyDescent="0.3">
      <c r="Q387" s="14"/>
      <c r="AG387" s="14"/>
      <c r="AH387" s="14"/>
    </row>
    <row r="388" spans="17:34" ht="14.4" x14ac:dyDescent="0.3">
      <c r="Q388" s="14"/>
      <c r="AG388" s="14"/>
      <c r="AH388" s="14"/>
    </row>
    <row r="389" spans="17:34" ht="14.4" x14ac:dyDescent="0.3">
      <c r="Q389" s="14"/>
      <c r="AG389" s="14"/>
      <c r="AH389" s="14"/>
    </row>
    <row r="390" spans="17:34" ht="14.4" x14ac:dyDescent="0.3">
      <c r="Q390" s="14"/>
      <c r="AG390" s="14"/>
      <c r="AH390" s="14"/>
    </row>
    <row r="391" spans="17:34" ht="14.4" x14ac:dyDescent="0.3">
      <c r="Q391" s="14"/>
      <c r="AG391" s="14"/>
      <c r="AH391" s="14"/>
    </row>
    <row r="392" spans="17:34" ht="14.4" x14ac:dyDescent="0.3">
      <c r="Q392" s="14"/>
      <c r="AG392" s="14"/>
      <c r="AH392" s="14"/>
    </row>
    <row r="393" spans="17:34" ht="14.4" x14ac:dyDescent="0.3">
      <c r="Q393" s="14"/>
      <c r="AG393" s="14"/>
      <c r="AH393" s="14"/>
    </row>
    <row r="394" spans="17:34" ht="14.4" x14ac:dyDescent="0.3">
      <c r="Q394" s="14"/>
      <c r="AG394" s="14"/>
      <c r="AH394" s="14"/>
    </row>
    <row r="395" spans="17:34" ht="14.4" x14ac:dyDescent="0.3">
      <c r="Q395" s="14"/>
      <c r="AG395" s="14"/>
      <c r="AH395" s="14"/>
    </row>
    <row r="396" spans="17:34" ht="14.4" x14ac:dyDescent="0.3">
      <c r="Q396" s="14"/>
      <c r="AG396" s="14"/>
      <c r="AH396" s="14"/>
    </row>
    <row r="397" spans="17:34" ht="14.4" x14ac:dyDescent="0.3">
      <c r="Q397" s="14"/>
      <c r="AG397" s="14"/>
      <c r="AH397" s="14"/>
    </row>
    <row r="398" spans="17:34" ht="14.4" x14ac:dyDescent="0.3">
      <c r="Q398" s="14"/>
      <c r="AG398" s="14"/>
      <c r="AH398" s="14"/>
    </row>
    <row r="399" spans="17:34" ht="14.4" x14ac:dyDescent="0.3">
      <c r="Q399" s="14"/>
      <c r="AG399" s="14"/>
      <c r="AH399" s="14"/>
    </row>
    <row r="400" spans="17:34" ht="14.4" x14ac:dyDescent="0.3">
      <c r="Q400" s="14"/>
      <c r="AG400" s="14"/>
      <c r="AH400" s="14"/>
    </row>
    <row r="401" spans="17:34" ht="14.4" x14ac:dyDescent="0.3">
      <c r="Q401" s="14"/>
      <c r="AG401" s="14"/>
      <c r="AH401" s="14"/>
    </row>
    <row r="402" spans="17:34" ht="14.4" x14ac:dyDescent="0.3">
      <c r="Q402" s="14"/>
      <c r="AG402" s="14"/>
      <c r="AH402" s="14"/>
    </row>
    <row r="403" spans="17:34" ht="14.4" x14ac:dyDescent="0.3">
      <c r="Q403" s="14"/>
      <c r="AG403" s="14"/>
      <c r="AH403" s="14"/>
    </row>
    <row r="404" spans="17:34" ht="14.4" x14ac:dyDescent="0.3">
      <c r="Q404" s="14"/>
      <c r="AG404" s="14"/>
      <c r="AH404" s="14"/>
    </row>
    <row r="405" spans="17:34" ht="14.4" x14ac:dyDescent="0.3">
      <c r="Q405" s="14"/>
      <c r="AG405" s="14"/>
      <c r="AH405" s="14"/>
    </row>
    <row r="406" spans="17:34" ht="14.4" x14ac:dyDescent="0.3">
      <c r="Q406" s="14"/>
      <c r="AG406" s="14"/>
      <c r="AH406" s="14"/>
    </row>
    <row r="407" spans="17:34" ht="14.4" x14ac:dyDescent="0.3">
      <c r="Q407" s="14"/>
      <c r="AG407" s="14"/>
      <c r="AH407" s="14"/>
    </row>
    <row r="408" spans="17:34" ht="14.4" x14ac:dyDescent="0.3">
      <c r="Q408" s="14"/>
      <c r="AG408" s="14"/>
      <c r="AH408" s="14"/>
    </row>
    <row r="409" spans="17:34" ht="14.4" x14ac:dyDescent="0.3">
      <c r="Q409" s="14"/>
      <c r="AG409" s="14"/>
      <c r="AH409" s="14"/>
    </row>
    <row r="410" spans="17:34" ht="14.4" x14ac:dyDescent="0.3">
      <c r="Q410" s="14"/>
      <c r="AG410" s="14"/>
      <c r="AH410" s="14"/>
    </row>
    <row r="411" spans="17:34" ht="14.4" x14ac:dyDescent="0.3">
      <c r="Q411" s="14"/>
      <c r="AG411" s="14"/>
      <c r="AH411" s="14"/>
    </row>
    <row r="412" spans="17:34" ht="14.4" x14ac:dyDescent="0.3">
      <c r="Q412" s="14"/>
      <c r="AG412" s="14"/>
      <c r="AH412" s="14"/>
    </row>
    <row r="413" spans="17:34" ht="14.4" x14ac:dyDescent="0.3">
      <c r="Q413" s="14"/>
      <c r="AG413" s="14"/>
      <c r="AH413" s="14"/>
    </row>
    <row r="414" spans="17:34" ht="14.4" x14ac:dyDescent="0.3">
      <c r="Q414" s="14"/>
      <c r="AG414" s="14"/>
      <c r="AH414" s="14"/>
    </row>
    <row r="415" spans="17:34" ht="14.4" x14ac:dyDescent="0.3">
      <c r="Q415" s="14"/>
      <c r="AG415" s="14"/>
      <c r="AH415" s="14"/>
    </row>
    <row r="416" spans="17:34" ht="14.4" x14ac:dyDescent="0.3">
      <c r="Q416" s="14"/>
      <c r="AG416" s="14"/>
      <c r="AH416" s="14"/>
    </row>
    <row r="417" spans="17:34" ht="14.4" x14ac:dyDescent="0.3">
      <c r="Q417" s="14"/>
      <c r="AG417" s="14"/>
      <c r="AH417" s="14"/>
    </row>
    <row r="418" spans="17:34" ht="14.4" x14ac:dyDescent="0.3">
      <c r="Q418" s="14"/>
      <c r="AG418" s="14"/>
      <c r="AH418" s="14"/>
    </row>
    <row r="419" spans="17:34" ht="14.4" x14ac:dyDescent="0.3">
      <c r="Q419" s="14"/>
      <c r="AG419" s="14"/>
      <c r="AH419" s="14"/>
    </row>
    <row r="420" spans="17:34" ht="14.4" x14ac:dyDescent="0.3">
      <c r="Q420" s="14"/>
      <c r="AG420" s="14"/>
      <c r="AH420" s="14"/>
    </row>
    <row r="421" spans="17:34" ht="14.4" x14ac:dyDescent="0.3">
      <c r="Q421" s="14"/>
      <c r="AG421" s="14"/>
      <c r="AH421" s="14"/>
    </row>
    <row r="422" spans="17:34" ht="14.4" x14ac:dyDescent="0.3">
      <c r="Q422" s="14"/>
      <c r="AG422" s="14"/>
      <c r="AH422" s="14"/>
    </row>
    <row r="423" spans="17:34" ht="14.4" x14ac:dyDescent="0.3">
      <c r="Q423" s="14"/>
      <c r="AG423" s="14"/>
      <c r="AH423" s="14"/>
    </row>
    <row r="424" spans="17:34" ht="14.4" x14ac:dyDescent="0.3">
      <c r="Q424" s="14"/>
      <c r="AG424" s="14"/>
      <c r="AH424" s="14"/>
    </row>
    <row r="425" spans="17:34" ht="14.4" x14ac:dyDescent="0.3">
      <c r="Q425" s="14"/>
      <c r="AG425" s="14"/>
      <c r="AH425" s="14"/>
    </row>
    <row r="426" spans="17:34" ht="14.4" x14ac:dyDescent="0.3">
      <c r="Q426" s="14"/>
      <c r="AG426" s="14"/>
      <c r="AH426" s="14"/>
    </row>
    <row r="427" spans="17:34" ht="14.4" x14ac:dyDescent="0.3">
      <c r="Q427" s="14"/>
      <c r="AG427" s="14"/>
      <c r="AH427" s="14"/>
    </row>
    <row r="428" spans="17:34" ht="14.4" x14ac:dyDescent="0.3">
      <c r="Q428" s="14"/>
      <c r="AG428" s="14"/>
      <c r="AH428" s="14"/>
    </row>
    <row r="429" spans="17:34" ht="14.4" x14ac:dyDescent="0.3">
      <c r="Q429" s="14"/>
      <c r="AG429" s="14"/>
      <c r="AH429" s="14"/>
    </row>
    <row r="430" spans="17:34" ht="14.4" x14ac:dyDescent="0.3">
      <c r="Q430" s="14"/>
      <c r="AG430" s="14"/>
      <c r="AH430" s="14"/>
    </row>
    <row r="431" spans="17:34" ht="14.4" x14ac:dyDescent="0.3">
      <c r="Q431" s="14"/>
      <c r="AG431" s="14"/>
      <c r="AH431" s="14"/>
    </row>
    <row r="432" spans="17:34" ht="14.4" x14ac:dyDescent="0.3">
      <c r="Q432" s="14"/>
      <c r="AG432" s="14"/>
      <c r="AH432" s="14"/>
    </row>
    <row r="433" spans="17:34" ht="14.4" x14ac:dyDescent="0.3">
      <c r="Q433" s="14"/>
      <c r="AG433" s="14"/>
      <c r="AH433" s="14"/>
    </row>
    <row r="434" spans="17:34" ht="14.4" x14ac:dyDescent="0.3">
      <c r="Q434" s="14"/>
      <c r="AG434" s="14"/>
      <c r="AH434" s="14"/>
    </row>
    <row r="435" spans="17:34" ht="14.4" x14ac:dyDescent="0.3">
      <c r="Q435" s="14"/>
      <c r="AG435" s="14"/>
      <c r="AH435" s="14"/>
    </row>
    <row r="436" spans="17:34" ht="14.4" x14ac:dyDescent="0.3">
      <c r="Q436" s="14"/>
      <c r="AG436" s="14"/>
      <c r="AH436" s="14"/>
    </row>
    <row r="437" spans="17:34" ht="14.4" x14ac:dyDescent="0.3">
      <c r="Q437" s="14"/>
      <c r="AG437" s="14"/>
      <c r="AH437" s="14"/>
    </row>
    <row r="438" spans="17:34" ht="14.4" x14ac:dyDescent="0.3">
      <c r="Q438" s="14"/>
      <c r="AG438" s="14"/>
      <c r="AH438" s="14"/>
    </row>
    <row r="439" spans="17:34" ht="14.4" x14ac:dyDescent="0.3">
      <c r="Q439" s="14"/>
      <c r="AG439" s="14"/>
      <c r="AH439" s="14"/>
    </row>
    <row r="440" spans="17:34" ht="14.4" x14ac:dyDescent="0.3">
      <c r="Q440" s="14"/>
      <c r="AG440" s="14"/>
      <c r="AH440" s="14"/>
    </row>
    <row r="441" spans="17:34" ht="14.4" x14ac:dyDescent="0.3">
      <c r="Q441" s="14"/>
      <c r="AG441" s="14"/>
      <c r="AH441" s="14"/>
    </row>
    <row r="442" spans="17:34" ht="14.4" x14ac:dyDescent="0.3">
      <c r="Q442" s="14"/>
      <c r="AG442" s="14"/>
      <c r="AH442" s="14"/>
    </row>
    <row r="443" spans="17:34" ht="14.4" x14ac:dyDescent="0.3">
      <c r="Q443" s="14"/>
      <c r="AG443" s="14"/>
      <c r="AH443" s="14"/>
    </row>
    <row r="444" spans="17:34" ht="14.4" x14ac:dyDescent="0.3">
      <c r="Q444" s="14"/>
      <c r="AG444" s="14"/>
      <c r="AH444" s="14"/>
    </row>
    <row r="445" spans="17:34" ht="14.4" x14ac:dyDescent="0.3">
      <c r="Q445" s="14"/>
      <c r="AG445" s="14"/>
      <c r="AH445" s="14"/>
    </row>
    <row r="446" spans="17:34" ht="14.4" x14ac:dyDescent="0.3">
      <c r="Q446" s="14"/>
      <c r="AG446" s="14"/>
      <c r="AH446" s="14"/>
    </row>
    <row r="447" spans="17:34" ht="14.4" x14ac:dyDescent="0.3">
      <c r="Q447" s="14"/>
      <c r="AG447" s="14"/>
      <c r="AH447" s="14"/>
    </row>
    <row r="448" spans="17:34" ht="14.4" x14ac:dyDescent="0.3">
      <c r="Q448" s="14"/>
      <c r="AG448" s="14"/>
      <c r="AH448" s="14"/>
    </row>
    <row r="449" spans="17:34" ht="14.4" x14ac:dyDescent="0.3">
      <c r="Q449" s="14"/>
      <c r="AG449" s="14"/>
      <c r="AH449" s="14"/>
    </row>
    <row r="450" spans="17:34" ht="14.4" x14ac:dyDescent="0.3">
      <c r="Q450" s="14"/>
      <c r="AG450" s="14"/>
      <c r="AH450" s="14"/>
    </row>
    <row r="451" spans="17:34" ht="14.4" x14ac:dyDescent="0.3">
      <c r="Q451" s="14"/>
      <c r="AG451" s="14"/>
      <c r="AH451" s="14"/>
    </row>
    <row r="452" spans="17:34" ht="14.4" x14ac:dyDescent="0.3">
      <c r="Q452" s="14"/>
      <c r="AG452" s="14"/>
      <c r="AH452" s="14"/>
    </row>
    <row r="453" spans="17:34" ht="14.4" x14ac:dyDescent="0.3">
      <c r="Q453" s="14"/>
      <c r="AG453" s="14"/>
      <c r="AH453" s="14"/>
    </row>
    <row r="454" spans="17:34" ht="14.4" x14ac:dyDescent="0.3">
      <c r="Q454" s="14"/>
      <c r="AG454" s="14"/>
      <c r="AH454" s="14"/>
    </row>
    <row r="455" spans="17:34" ht="14.4" x14ac:dyDescent="0.3">
      <c r="Q455" s="14"/>
      <c r="AG455" s="14"/>
      <c r="AH455" s="14"/>
    </row>
    <row r="456" spans="17:34" ht="14.4" x14ac:dyDescent="0.3">
      <c r="Q456" s="14"/>
      <c r="AG456" s="14"/>
      <c r="AH456" s="14"/>
    </row>
    <row r="457" spans="17:34" ht="14.4" x14ac:dyDescent="0.3">
      <c r="Q457" s="14"/>
      <c r="AG457" s="14"/>
      <c r="AH457" s="14"/>
    </row>
    <row r="458" spans="17:34" ht="14.4" x14ac:dyDescent="0.3">
      <c r="Q458" s="14"/>
      <c r="AG458" s="14"/>
      <c r="AH458" s="14"/>
    </row>
    <row r="459" spans="17:34" ht="14.4" x14ac:dyDescent="0.3">
      <c r="Q459" s="14"/>
      <c r="AG459" s="14"/>
      <c r="AH459" s="14"/>
    </row>
    <row r="460" spans="17:34" ht="14.4" x14ac:dyDescent="0.3">
      <c r="Q460" s="14"/>
      <c r="AG460" s="14"/>
      <c r="AH460" s="14"/>
    </row>
    <row r="461" spans="17:34" ht="14.4" x14ac:dyDescent="0.3">
      <c r="Q461" s="14"/>
      <c r="AG461" s="14"/>
      <c r="AH461" s="14"/>
    </row>
    <row r="462" spans="17:34" ht="14.4" x14ac:dyDescent="0.3">
      <c r="Q462" s="14"/>
      <c r="AG462" s="14"/>
      <c r="AH462" s="14"/>
    </row>
    <row r="463" spans="17:34" ht="14.4" x14ac:dyDescent="0.3">
      <c r="Q463" s="14"/>
      <c r="AG463" s="14"/>
      <c r="AH463" s="14"/>
    </row>
    <row r="464" spans="17:34" ht="14.4" x14ac:dyDescent="0.3">
      <c r="Q464" s="14"/>
      <c r="AG464" s="14"/>
      <c r="AH464" s="14"/>
    </row>
    <row r="465" spans="17:34" ht="14.4" x14ac:dyDescent="0.3">
      <c r="Q465" s="14"/>
      <c r="AG465" s="14"/>
      <c r="AH465" s="14"/>
    </row>
    <row r="466" spans="17:34" ht="14.4" x14ac:dyDescent="0.3">
      <c r="Q466" s="14"/>
      <c r="AG466" s="14"/>
      <c r="AH466" s="14"/>
    </row>
    <row r="467" spans="17:34" ht="14.4" x14ac:dyDescent="0.3">
      <c r="Q467" s="14"/>
      <c r="AG467" s="14"/>
      <c r="AH467" s="14"/>
    </row>
    <row r="468" spans="17:34" ht="14.4" x14ac:dyDescent="0.3">
      <c r="Q468" s="14"/>
      <c r="AG468" s="14"/>
      <c r="AH468" s="14"/>
    </row>
    <row r="469" spans="17:34" ht="14.4" x14ac:dyDescent="0.3">
      <c r="Q469" s="14"/>
      <c r="AG469" s="14"/>
      <c r="AH469" s="14"/>
    </row>
    <row r="470" spans="17:34" ht="14.4" x14ac:dyDescent="0.3">
      <c r="Q470" s="14"/>
      <c r="AG470" s="14"/>
      <c r="AH470" s="14"/>
    </row>
    <row r="471" spans="17:34" ht="14.4" x14ac:dyDescent="0.3">
      <c r="Q471" s="14"/>
      <c r="AG471" s="14"/>
      <c r="AH471" s="14"/>
    </row>
    <row r="472" spans="17:34" ht="14.4" x14ac:dyDescent="0.3">
      <c r="Q472" s="14"/>
      <c r="AG472" s="14"/>
      <c r="AH472" s="14"/>
    </row>
    <row r="473" spans="17:34" ht="14.4" x14ac:dyDescent="0.3">
      <c r="Q473" s="14"/>
      <c r="AG473" s="14"/>
      <c r="AH473" s="14"/>
    </row>
    <row r="474" spans="17:34" ht="14.4" x14ac:dyDescent="0.3">
      <c r="Q474" s="14"/>
      <c r="AG474" s="14"/>
      <c r="AH474" s="14"/>
    </row>
    <row r="475" spans="17:34" ht="14.4" x14ac:dyDescent="0.3">
      <c r="Q475" s="14"/>
      <c r="AG475" s="14"/>
      <c r="AH475" s="14"/>
    </row>
    <row r="476" spans="17:34" ht="14.4" x14ac:dyDescent="0.3">
      <c r="Q476" s="14"/>
      <c r="AG476" s="14"/>
      <c r="AH476" s="14"/>
    </row>
    <row r="477" spans="17:34" ht="14.4" x14ac:dyDescent="0.3">
      <c r="Q477" s="14"/>
      <c r="AG477" s="14"/>
      <c r="AH477" s="14"/>
    </row>
    <row r="478" spans="17:34" ht="14.4" x14ac:dyDescent="0.3">
      <c r="Q478" s="14"/>
      <c r="AG478" s="14"/>
      <c r="AH478" s="14"/>
    </row>
    <row r="479" spans="17:34" ht="14.4" x14ac:dyDescent="0.3">
      <c r="Q479" s="14"/>
      <c r="AG479" s="14"/>
      <c r="AH479" s="14"/>
    </row>
    <row r="480" spans="17:34" ht="14.4" x14ac:dyDescent="0.3">
      <c r="Q480" s="14"/>
      <c r="AG480" s="14"/>
      <c r="AH480" s="14"/>
    </row>
    <row r="481" spans="17:34" ht="14.4" x14ac:dyDescent="0.3">
      <c r="Q481" s="14"/>
      <c r="AG481" s="14"/>
      <c r="AH481" s="14"/>
    </row>
    <row r="482" spans="17:34" ht="14.4" x14ac:dyDescent="0.3">
      <c r="Q482" s="14"/>
      <c r="AG482" s="14"/>
      <c r="AH482" s="14"/>
    </row>
    <row r="483" spans="17:34" ht="14.4" x14ac:dyDescent="0.3">
      <c r="Q483" s="14"/>
      <c r="AG483" s="14"/>
      <c r="AH483" s="14"/>
    </row>
    <row r="484" spans="17:34" ht="14.4" x14ac:dyDescent="0.3">
      <c r="Q484" s="14"/>
      <c r="AG484" s="14"/>
      <c r="AH484" s="14"/>
    </row>
    <row r="485" spans="17:34" ht="14.4" x14ac:dyDescent="0.3">
      <c r="Q485" s="14"/>
      <c r="AG485" s="14"/>
      <c r="AH485" s="14"/>
    </row>
    <row r="486" spans="17:34" ht="14.4" x14ac:dyDescent="0.3">
      <c r="Q486" s="14"/>
      <c r="AG486" s="14"/>
      <c r="AH486" s="14"/>
    </row>
    <row r="487" spans="17:34" ht="14.4" x14ac:dyDescent="0.3">
      <c r="Q487" s="14"/>
      <c r="AG487" s="14"/>
      <c r="AH487" s="14"/>
    </row>
    <row r="488" spans="17:34" ht="14.4" x14ac:dyDescent="0.3">
      <c r="Q488" s="14"/>
      <c r="AG488" s="14"/>
      <c r="AH488" s="14"/>
    </row>
    <row r="489" spans="17:34" ht="14.4" x14ac:dyDescent="0.3">
      <c r="Q489" s="14"/>
      <c r="AG489" s="14"/>
      <c r="AH489" s="14"/>
    </row>
    <row r="490" spans="17:34" ht="14.4" x14ac:dyDescent="0.3">
      <c r="Q490" s="14"/>
      <c r="AG490" s="14"/>
      <c r="AH490" s="14"/>
    </row>
    <row r="491" spans="17:34" ht="14.4" x14ac:dyDescent="0.3">
      <c r="Q491" s="14"/>
      <c r="AG491" s="14"/>
      <c r="AH491" s="14"/>
    </row>
    <row r="492" spans="17:34" ht="14.4" x14ac:dyDescent="0.3">
      <c r="Q492" s="14"/>
      <c r="AG492" s="14"/>
      <c r="AH492" s="14"/>
    </row>
    <row r="493" spans="17:34" ht="14.4" x14ac:dyDescent="0.3">
      <c r="Q493" s="14"/>
      <c r="AG493" s="14"/>
      <c r="AH493" s="14"/>
    </row>
    <row r="494" spans="17:34" ht="14.4" x14ac:dyDescent="0.3">
      <c r="Q494" s="14"/>
      <c r="AG494" s="14"/>
      <c r="AH494" s="14"/>
    </row>
    <row r="495" spans="17:34" ht="14.4" x14ac:dyDescent="0.3">
      <c r="Q495" s="14"/>
      <c r="AG495" s="14"/>
      <c r="AH495" s="14"/>
    </row>
    <row r="496" spans="17:34" ht="14.4" x14ac:dyDescent="0.3">
      <c r="Q496" s="14"/>
      <c r="AG496" s="14"/>
      <c r="AH496" s="14"/>
    </row>
    <row r="497" spans="17:34" ht="14.4" x14ac:dyDescent="0.3">
      <c r="Q497" s="14"/>
      <c r="AG497" s="14"/>
      <c r="AH497" s="14"/>
    </row>
    <row r="498" spans="17:34" ht="14.4" x14ac:dyDescent="0.3">
      <c r="Q498" s="14"/>
      <c r="AG498" s="14"/>
      <c r="AH498" s="14"/>
    </row>
    <row r="499" spans="17:34" ht="14.4" x14ac:dyDescent="0.3">
      <c r="Q499" s="14"/>
      <c r="AG499" s="14"/>
      <c r="AH499" s="14"/>
    </row>
    <row r="500" spans="17:34" ht="14.4" x14ac:dyDescent="0.3">
      <c r="Q500" s="14"/>
      <c r="AG500" s="14"/>
      <c r="AH500" s="14"/>
    </row>
    <row r="501" spans="17:34" ht="14.4" x14ac:dyDescent="0.3">
      <c r="Q501" s="14"/>
      <c r="AG501" s="14"/>
      <c r="AH501" s="14"/>
    </row>
    <row r="502" spans="17:34" ht="14.4" x14ac:dyDescent="0.3">
      <c r="Q502" s="14"/>
      <c r="AG502" s="14"/>
      <c r="AH502" s="14"/>
    </row>
    <row r="503" spans="17:34" ht="14.4" x14ac:dyDescent="0.3">
      <c r="Q503" s="14"/>
      <c r="AG503" s="14"/>
      <c r="AH503" s="14"/>
    </row>
    <row r="504" spans="17:34" ht="14.4" x14ac:dyDescent="0.3">
      <c r="Q504" s="14"/>
      <c r="AG504" s="14"/>
      <c r="AH504" s="14"/>
    </row>
    <row r="505" spans="17:34" ht="14.4" x14ac:dyDescent="0.3">
      <c r="Q505" s="14"/>
      <c r="AG505" s="14"/>
      <c r="AH505" s="14"/>
    </row>
    <row r="506" spans="17:34" ht="14.4" x14ac:dyDescent="0.3">
      <c r="Q506" s="14"/>
      <c r="AG506" s="14"/>
      <c r="AH506" s="14"/>
    </row>
    <row r="507" spans="17:34" ht="14.4" x14ac:dyDescent="0.3">
      <c r="Q507" s="14"/>
      <c r="AG507" s="14"/>
      <c r="AH507" s="14"/>
    </row>
    <row r="508" spans="17:34" ht="14.4" x14ac:dyDescent="0.3">
      <c r="Q508" s="14"/>
      <c r="AG508" s="14"/>
      <c r="AH508" s="14"/>
    </row>
    <row r="509" spans="17:34" ht="14.4" x14ac:dyDescent="0.3">
      <c r="Q509" s="14"/>
      <c r="AG509" s="14"/>
      <c r="AH509" s="14"/>
    </row>
    <row r="510" spans="17:34" ht="14.4" x14ac:dyDescent="0.3">
      <c r="Q510" s="14"/>
      <c r="AG510" s="14"/>
      <c r="AH510" s="14"/>
    </row>
    <row r="511" spans="17:34" ht="14.4" x14ac:dyDescent="0.3">
      <c r="Q511" s="14"/>
      <c r="AG511" s="14"/>
      <c r="AH511" s="14"/>
    </row>
    <row r="512" spans="17:34" ht="14.4" x14ac:dyDescent="0.3">
      <c r="Q512" s="14"/>
      <c r="AG512" s="14"/>
      <c r="AH512" s="14"/>
    </row>
    <row r="513" spans="17:34" ht="14.4" x14ac:dyDescent="0.3">
      <c r="Q513" s="14"/>
      <c r="AG513" s="14"/>
      <c r="AH513" s="14"/>
    </row>
    <row r="514" spans="17:34" ht="14.4" x14ac:dyDescent="0.3">
      <c r="Q514" s="14"/>
      <c r="AG514" s="14"/>
      <c r="AH514" s="14"/>
    </row>
    <row r="515" spans="17:34" ht="14.4" x14ac:dyDescent="0.3">
      <c r="Q515" s="14"/>
      <c r="AG515" s="14"/>
      <c r="AH515" s="14"/>
    </row>
    <row r="516" spans="17:34" ht="14.4" x14ac:dyDescent="0.3">
      <c r="Q516" s="14"/>
      <c r="AG516" s="14"/>
      <c r="AH516" s="14"/>
    </row>
    <row r="517" spans="17:34" ht="14.4" x14ac:dyDescent="0.3">
      <c r="Q517" s="14"/>
      <c r="AG517" s="14"/>
      <c r="AH517" s="14"/>
    </row>
    <row r="518" spans="17:34" ht="14.4" x14ac:dyDescent="0.3">
      <c r="Q518" s="14"/>
      <c r="AG518" s="14"/>
      <c r="AH518" s="14"/>
    </row>
    <row r="519" spans="17:34" ht="14.4" x14ac:dyDescent="0.3">
      <c r="Q519" s="14"/>
      <c r="AG519" s="14"/>
      <c r="AH519" s="14"/>
    </row>
    <row r="520" spans="17:34" ht="14.4" x14ac:dyDescent="0.3">
      <c r="Q520" s="14"/>
      <c r="AG520" s="14"/>
      <c r="AH520" s="14"/>
    </row>
    <row r="521" spans="17:34" ht="14.4" x14ac:dyDescent="0.3">
      <c r="Q521" s="14"/>
      <c r="AG521" s="14"/>
      <c r="AH521" s="14"/>
    </row>
    <row r="522" spans="17:34" ht="14.4" x14ac:dyDescent="0.3">
      <c r="Q522" s="14"/>
      <c r="AG522" s="14"/>
      <c r="AH522" s="14"/>
    </row>
    <row r="523" spans="17:34" ht="14.4" x14ac:dyDescent="0.3">
      <c r="Q523" s="14"/>
      <c r="AG523" s="14"/>
      <c r="AH523" s="14"/>
    </row>
    <row r="524" spans="17:34" ht="14.4" x14ac:dyDescent="0.3">
      <c r="Q524" s="14"/>
      <c r="AG524" s="14"/>
      <c r="AH524" s="14"/>
    </row>
    <row r="525" spans="17:34" ht="14.4" x14ac:dyDescent="0.3">
      <c r="Q525" s="14"/>
      <c r="AG525" s="14"/>
      <c r="AH525" s="14"/>
    </row>
    <row r="526" spans="17:34" ht="14.4" x14ac:dyDescent="0.3">
      <c r="Q526" s="14"/>
      <c r="AG526" s="14"/>
      <c r="AH526" s="14"/>
    </row>
    <row r="527" spans="17:34" ht="14.4" x14ac:dyDescent="0.3">
      <c r="Q527" s="14"/>
      <c r="AG527" s="14"/>
      <c r="AH527" s="14"/>
    </row>
    <row r="528" spans="17:34" ht="14.4" x14ac:dyDescent="0.3">
      <c r="Q528" s="14"/>
      <c r="AG528" s="14"/>
      <c r="AH528" s="14"/>
    </row>
    <row r="529" spans="17:34" ht="14.4" x14ac:dyDescent="0.3">
      <c r="Q529" s="14"/>
      <c r="AG529" s="14"/>
      <c r="AH529" s="14"/>
    </row>
    <row r="530" spans="17:34" ht="14.4" x14ac:dyDescent="0.3">
      <c r="Q530" s="14"/>
      <c r="AG530" s="14"/>
      <c r="AH530" s="14"/>
    </row>
    <row r="531" spans="17:34" ht="14.4" x14ac:dyDescent="0.3">
      <c r="Q531" s="14"/>
      <c r="AG531" s="14"/>
      <c r="AH531" s="14"/>
    </row>
    <row r="532" spans="17:34" ht="14.4" x14ac:dyDescent="0.3">
      <c r="Q532" s="14"/>
      <c r="AG532" s="14"/>
      <c r="AH532" s="14"/>
    </row>
    <row r="533" spans="17:34" ht="14.4" x14ac:dyDescent="0.3">
      <c r="Q533" s="14"/>
      <c r="AG533" s="14"/>
      <c r="AH533" s="14"/>
    </row>
    <row r="534" spans="17:34" ht="14.4" x14ac:dyDescent="0.3">
      <c r="Q534" s="14"/>
      <c r="AG534" s="14"/>
      <c r="AH534" s="14"/>
    </row>
    <row r="535" spans="17:34" ht="14.4" x14ac:dyDescent="0.3">
      <c r="Q535" s="14"/>
      <c r="AG535" s="14"/>
      <c r="AH535" s="14"/>
    </row>
    <row r="536" spans="17:34" ht="14.4" x14ac:dyDescent="0.3">
      <c r="Q536" s="14"/>
      <c r="AG536" s="14"/>
      <c r="AH536" s="14"/>
    </row>
    <row r="537" spans="17:34" ht="14.4" x14ac:dyDescent="0.3">
      <c r="Q537" s="14"/>
      <c r="AG537" s="14"/>
      <c r="AH537" s="14"/>
    </row>
    <row r="538" spans="17:34" ht="14.4" x14ac:dyDescent="0.3">
      <c r="Q538" s="14"/>
      <c r="AG538" s="14"/>
      <c r="AH538" s="14"/>
    </row>
    <row r="539" spans="17:34" ht="14.4" x14ac:dyDescent="0.3">
      <c r="Q539" s="14"/>
      <c r="AG539" s="14"/>
      <c r="AH539" s="14"/>
    </row>
    <row r="540" spans="17:34" ht="14.4" x14ac:dyDescent="0.3">
      <c r="Q540" s="14"/>
      <c r="AG540" s="14"/>
      <c r="AH540" s="14"/>
    </row>
    <row r="541" spans="17:34" ht="14.4" x14ac:dyDescent="0.3">
      <c r="Q541" s="14"/>
      <c r="AG541" s="14"/>
      <c r="AH541" s="14"/>
    </row>
    <row r="542" spans="17:34" ht="14.4" x14ac:dyDescent="0.3">
      <c r="Q542" s="14"/>
      <c r="AG542" s="14"/>
      <c r="AH542" s="14"/>
    </row>
    <row r="543" spans="17:34" ht="14.4" x14ac:dyDescent="0.3">
      <c r="Q543" s="14"/>
      <c r="AG543" s="14"/>
      <c r="AH543" s="14"/>
    </row>
    <row r="544" spans="17:34" ht="14.4" x14ac:dyDescent="0.3">
      <c r="Q544" s="14"/>
      <c r="AG544" s="14"/>
      <c r="AH544" s="14"/>
    </row>
    <row r="545" spans="17:34" ht="14.4" x14ac:dyDescent="0.3">
      <c r="Q545" s="14"/>
      <c r="AG545" s="14"/>
      <c r="AH545" s="14"/>
    </row>
    <row r="546" spans="17:34" ht="14.4" x14ac:dyDescent="0.3">
      <c r="Q546" s="14"/>
      <c r="AG546" s="14"/>
      <c r="AH546" s="14"/>
    </row>
    <row r="547" spans="17:34" ht="14.4" x14ac:dyDescent="0.3">
      <c r="Q547" s="14"/>
      <c r="AG547" s="14"/>
      <c r="AH547" s="14"/>
    </row>
    <row r="548" spans="17:34" ht="14.4" x14ac:dyDescent="0.3">
      <c r="Q548" s="14"/>
      <c r="AG548" s="14"/>
      <c r="AH548" s="14"/>
    </row>
    <row r="549" spans="17:34" ht="14.4" x14ac:dyDescent="0.3">
      <c r="Q549" s="14"/>
      <c r="AG549" s="14"/>
      <c r="AH549" s="14"/>
    </row>
    <row r="550" spans="17:34" ht="14.4" x14ac:dyDescent="0.3">
      <c r="Q550" s="14"/>
      <c r="AG550" s="14"/>
      <c r="AH550" s="14"/>
    </row>
    <row r="551" spans="17:34" ht="14.4" x14ac:dyDescent="0.3">
      <c r="Q551" s="14"/>
      <c r="AG551" s="14"/>
      <c r="AH551" s="14"/>
    </row>
    <row r="552" spans="17:34" ht="14.4" x14ac:dyDescent="0.3">
      <c r="Q552" s="14"/>
      <c r="AG552" s="14"/>
      <c r="AH552" s="14"/>
    </row>
    <row r="553" spans="17:34" ht="14.4" x14ac:dyDescent="0.3">
      <c r="Q553" s="14"/>
      <c r="AG553" s="14"/>
      <c r="AH553" s="14"/>
    </row>
    <row r="554" spans="17:34" ht="14.4" x14ac:dyDescent="0.3">
      <c r="Q554" s="14"/>
      <c r="AG554" s="14"/>
      <c r="AH554" s="14"/>
    </row>
    <row r="555" spans="17:34" ht="14.4" x14ac:dyDescent="0.3">
      <c r="Q555" s="14"/>
      <c r="AG555" s="14"/>
      <c r="AH555" s="14"/>
    </row>
    <row r="556" spans="17:34" ht="14.4" x14ac:dyDescent="0.3">
      <c r="Q556" s="14"/>
      <c r="AG556" s="14"/>
      <c r="AH556" s="14"/>
    </row>
    <row r="557" spans="17:34" ht="14.4" x14ac:dyDescent="0.3">
      <c r="Q557" s="14"/>
      <c r="AG557" s="14"/>
      <c r="AH557" s="14"/>
    </row>
    <row r="558" spans="17:34" ht="14.4" x14ac:dyDescent="0.3">
      <c r="Q558" s="14"/>
      <c r="AG558" s="14"/>
      <c r="AH558" s="14"/>
    </row>
    <row r="559" spans="17:34" ht="14.4" x14ac:dyDescent="0.3">
      <c r="Q559" s="14"/>
      <c r="AG559" s="14"/>
      <c r="AH559" s="14"/>
    </row>
    <row r="560" spans="17:34" ht="14.4" x14ac:dyDescent="0.3">
      <c r="Q560" s="14"/>
      <c r="AG560" s="14"/>
      <c r="AH560" s="14"/>
    </row>
    <row r="561" spans="17:34" ht="14.4" x14ac:dyDescent="0.3">
      <c r="Q561" s="14"/>
      <c r="AG561" s="14"/>
      <c r="AH561" s="14"/>
    </row>
    <row r="562" spans="17:34" ht="14.4" x14ac:dyDescent="0.3">
      <c r="Q562" s="14"/>
      <c r="AG562" s="14"/>
      <c r="AH562" s="14"/>
    </row>
    <row r="563" spans="17:34" ht="14.4" x14ac:dyDescent="0.3">
      <c r="Q563" s="14"/>
      <c r="AG563" s="14"/>
      <c r="AH563" s="14"/>
    </row>
    <row r="564" spans="17:34" ht="14.4" x14ac:dyDescent="0.3">
      <c r="Q564" s="14"/>
      <c r="AG564" s="14"/>
      <c r="AH564" s="14"/>
    </row>
    <row r="565" spans="17:34" ht="14.4" x14ac:dyDescent="0.3">
      <c r="Q565" s="14"/>
      <c r="AG565" s="14"/>
      <c r="AH565" s="14"/>
    </row>
    <row r="566" spans="17:34" ht="14.4" x14ac:dyDescent="0.3">
      <c r="Q566" s="14"/>
      <c r="AG566" s="14"/>
      <c r="AH566" s="14"/>
    </row>
    <row r="567" spans="17:34" ht="14.4" x14ac:dyDescent="0.3">
      <c r="Q567" s="14"/>
      <c r="AG567" s="14"/>
      <c r="AH567" s="14"/>
    </row>
    <row r="568" spans="17:34" ht="14.4" x14ac:dyDescent="0.3">
      <c r="Q568" s="14"/>
      <c r="AG568" s="14"/>
      <c r="AH568" s="14"/>
    </row>
    <row r="569" spans="17:34" ht="14.4" x14ac:dyDescent="0.3">
      <c r="Q569" s="14"/>
      <c r="AG569" s="14"/>
      <c r="AH569" s="14"/>
    </row>
    <row r="570" spans="17:34" ht="14.4" x14ac:dyDescent="0.3">
      <c r="Q570" s="14"/>
      <c r="AG570" s="14"/>
      <c r="AH570" s="14"/>
    </row>
    <row r="571" spans="17:34" ht="14.4" x14ac:dyDescent="0.3">
      <c r="Q571" s="14"/>
      <c r="AG571" s="14"/>
      <c r="AH571" s="14"/>
    </row>
    <row r="572" spans="17:34" ht="14.4" x14ac:dyDescent="0.3">
      <c r="Q572" s="14"/>
      <c r="AG572" s="14"/>
      <c r="AH572" s="14"/>
    </row>
    <row r="573" spans="17:34" ht="14.4" x14ac:dyDescent="0.3">
      <c r="Q573" s="14"/>
      <c r="AG573" s="14"/>
      <c r="AH573" s="14"/>
    </row>
    <row r="574" spans="17:34" ht="14.4" x14ac:dyDescent="0.3">
      <c r="Q574" s="14"/>
      <c r="AG574" s="14"/>
      <c r="AH574" s="14"/>
    </row>
    <row r="575" spans="17:34" ht="14.4" x14ac:dyDescent="0.3">
      <c r="Q575" s="14"/>
      <c r="AG575" s="14"/>
      <c r="AH575" s="14"/>
    </row>
    <row r="576" spans="17:34" ht="14.4" x14ac:dyDescent="0.3">
      <c r="Q576" s="14"/>
      <c r="AG576" s="14"/>
      <c r="AH576" s="14"/>
    </row>
    <row r="577" spans="17:34" ht="14.4" x14ac:dyDescent="0.3">
      <c r="Q577" s="14"/>
      <c r="AG577" s="14"/>
      <c r="AH577" s="14"/>
    </row>
    <row r="578" spans="17:34" ht="14.4" x14ac:dyDescent="0.3">
      <c r="Q578" s="14"/>
      <c r="AG578" s="14"/>
      <c r="AH578" s="14"/>
    </row>
    <row r="579" spans="17:34" ht="14.4" x14ac:dyDescent="0.3">
      <c r="Q579" s="14"/>
      <c r="AG579" s="14"/>
      <c r="AH579" s="14"/>
    </row>
    <row r="580" spans="17:34" ht="14.4" x14ac:dyDescent="0.3">
      <c r="Q580" s="14"/>
      <c r="AG580" s="14"/>
      <c r="AH580" s="14"/>
    </row>
    <row r="581" spans="17:34" ht="14.4" x14ac:dyDescent="0.3">
      <c r="Q581" s="14"/>
      <c r="AG581" s="14"/>
      <c r="AH581" s="14"/>
    </row>
    <row r="582" spans="17:34" ht="14.4" x14ac:dyDescent="0.3">
      <c r="Q582" s="14"/>
      <c r="AG582" s="14"/>
      <c r="AH582" s="14"/>
    </row>
    <row r="583" spans="17:34" ht="14.4" x14ac:dyDescent="0.3">
      <c r="Q583" s="14"/>
      <c r="AG583" s="14"/>
      <c r="AH583" s="14"/>
    </row>
    <row r="584" spans="17:34" ht="14.4" x14ac:dyDescent="0.3">
      <c r="Q584" s="14"/>
      <c r="AG584" s="14"/>
      <c r="AH584" s="14"/>
    </row>
    <row r="585" spans="17:34" ht="14.4" x14ac:dyDescent="0.3">
      <c r="Q585" s="14"/>
      <c r="AG585" s="14"/>
      <c r="AH585" s="14"/>
    </row>
    <row r="586" spans="17:34" ht="14.4" x14ac:dyDescent="0.3">
      <c r="Q586" s="14"/>
      <c r="AG586" s="14"/>
      <c r="AH586" s="14"/>
    </row>
    <row r="587" spans="17:34" ht="14.4" x14ac:dyDescent="0.3">
      <c r="Q587" s="14"/>
      <c r="AG587" s="14"/>
      <c r="AH587" s="14"/>
    </row>
    <row r="588" spans="17:34" ht="14.4" x14ac:dyDescent="0.3">
      <c r="Q588" s="14"/>
      <c r="AG588" s="14"/>
      <c r="AH588" s="14"/>
    </row>
    <row r="589" spans="17:34" ht="14.4" x14ac:dyDescent="0.3">
      <c r="Q589" s="14"/>
      <c r="AG589" s="14"/>
      <c r="AH589" s="14"/>
    </row>
    <row r="590" spans="17:34" ht="14.4" x14ac:dyDescent="0.3">
      <c r="Q590" s="14"/>
      <c r="AG590" s="14"/>
      <c r="AH590" s="14"/>
    </row>
    <row r="591" spans="17:34" ht="14.4" x14ac:dyDescent="0.3">
      <c r="Q591" s="14"/>
      <c r="AG591" s="14"/>
      <c r="AH591" s="14"/>
    </row>
    <row r="592" spans="17:34" ht="14.4" x14ac:dyDescent="0.3">
      <c r="Q592" s="14"/>
      <c r="AG592" s="14"/>
      <c r="AH592" s="14"/>
    </row>
    <row r="593" spans="17:34" ht="14.4" x14ac:dyDescent="0.3">
      <c r="Q593" s="14"/>
      <c r="AG593" s="14"/>
      <c r="AH593" s="14"/>
    </row>
    <row r="594" spans="17:34" ht="14.4" x14ac:dyDescent="0.3">
      <c r="Q594" s="14"/>
      <c r="AG594" s="14"/>
      <c r="AH594" s="14"/>
    </row>
    <row r="595" spans="17:34" ht="14.4" x14ac:dyDescent="0.3">
      <c r="Q595" s="14"/>
      <c r="AG595" s="14"/>
      <c r="AH595" s="14"/>
    </row>
    <row r="596" spans="17:34" ht="14.4" x14ac:dyDescent="0.3">
      <c r="Q596" s="14"/>
      <c r="AG596" s="14"/>
      <c r="AH596" s="14"/>
    </row>
    <row r="597" spans="17:34" ht="14.4" x14ac:dyDescent="0.3">
      <c r="Q597" s="14"/>
      <c r="AG597" s="14"/>
      <c r="AH597" s="14"/>
    </row>
    <row r="598" spans="17:34" ht="14.4" x14ac:dyDescent="0.3">
      <c r="Q598" s="14"/>
      <c r="AG598" s="14"/>
      <c r="AH598" s="14"/>
    </row>
    <row r="599" spans="17:34" ht="14.4" x14ac:dyDescent="0.3">
      <c r="Q599" s="14"/>
      <c r="AG599" s="14"/>
      <c r="AH599" s="14"/>
    </row>
    <row r="600" spans="17:34" ht="14.4" x14ac:dyDescent="0.3">
      <c r="Q600" s="14"/>
      <c r="AG600" s="14"/>
      <c r="AH600" s="14"/>
    </row>
    <row r="601" spans="17:34" ht="14.4" x14ac:dyDescent="0.3">
      <c r="Q601" s="14"/>
      <c r="AG601" s="14"/>
      <c r="AH601" s="14"/>
    </row>
    <row r="602" spans="17:34" ht="14.4" x14ac:dyDescent="0.3">
      <c r="Q602" s="14"/>
      <c r="AG602" s="14"/>
      <c r="AH602" s="14"/>
    </row>
    <row r="603" spans="17:34" ht="14.4" x14ac:dyDescent="0.3">
      <c r="Q603" s="14"/>
      <c r="AG603" s="14"/>
      <c r="AH603" s="14"/>
    </row>
    <row r="604" spans="17:34" ht="14.4" x14ac:dyDescent="0.3">
      <c r="Q604" s="14"/>
      <c r="AG604" s="14"/>
      <c r="AH604" s="14"/>
    </row>
    <row r="605" spans="17:34" ht="14.4" x14ac:dyDescent="0.3">
      <c r="Q605" s="14"/>
      <c r="AG605" s="14"/>
      <c r="AH605" s="14"/>
    </row>
    <row r="606" spans="17:34" ht="14.4" x14ac:dyDescent="0.3">
      <c r="Q606" s="14"/>
      <c r="AG606" s="14"/>
      <c r="AH606" s="14"/>
    </row>
    <row r="607" spans="17:34" ht="14.4" x14ac:dyDescent="0.3">
      <c r="AG607" s="14"/>
      <c r="AH607" s="14"/>
    </row>
    <row r="608" spans="17:34" ht="14.4" x14ac:dyDescent="0.3">
      <c r="AG608" s="14"/>
      <c r="AH608" s="14"/>
    </row>
    <row r="609" spans="33:34" ht="14.4" x14ac:dyDescent="0.3">
      <c r="AG609" s="14"/>
      <c r="AH609" s="14"/>
    </row>
    <row r="610" spans="33:34" ht="14.4" x14ac:dyDescent="0.3">
      <c r="AG610" s="14"/>
      <c r="AH610" s="14"/>
    </row>
    <row r="611" spans="33:34" ht="14.4" x14ac:dyDescent="0.3">
      <c r="AG611" s="14"/>
      <c r="AH611" s="14"/>
    </row>
    <row r="612" spans="33:34" ht="15" thickBot="1" x14ac:dyDescent="0.35">
      <c r="AG612" s="14"/>
      <c r="AH612" s="14"/>
    </row>
  </sheetData>
  <autoFilter ref="A1:AB129" xr:uid="{00000000-0001-0000-02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CALCULAR_NOTA</vt:lpstr>
      <vt:lpstr>MATERIAS</vt:lpstr>
      <vt:lpstr>BD_PONDERACIÓNS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Oscar Pérez Blanco</cp:lastModifiedBy>
  <dcterms:created xsi:type="dcterms:W3CDTF">2024-01-15T13:55:26Z</dcterms:created>
  <dcterms:modified xsi:type="dcterms:W3CDTF">2026-04-21T11:23:19Z</dcterms:modified>
</cp:coreProperties>
</file>