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uario\Dropbox\Actividades Control\"/>
    </mc:Choice>
  </mc:AlternateContent>
  <xr:revisionPtr revIDLastSave="0" documentId="13_ncr:1_{97D1B60B-E759-4FB8-BA28-C321DEDF5910}" xr6:coauthVersionLast="47" xr6:coauthVersionMax="47" xr10:uidLastSave="{00000000-0000-0000-0000-000000000000}"/>
  <bookViews>
    <workbookView showSheetTabs="0" xWindow="-120" yWindow="-120" windowWidth="29040" windowHeight="15840" tabRatio="593" xr2:uid="{00000000-000D-0000-FFFF-FFFF00000000}"/>
  </bookViews>
  <sheets>
    <sheet name="CALCULAR_NOTA" sheetId="7" r:id="rId1"/>
    <sheet name="MATERIAS" sheetId="9" state="hidden" r:id="rId2"/>
    <sheet name="BD_PONDERACIÓNS" sheetId="8" state="hidden" r:id="rId3"/>
  </sheets>
  <definedNames>
    <definedName name="_xlnm._FilterDatabase" localSheetId="2" hidden="1">BD_PONDERACIÓNS!$A$1:$AG$125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7" l="1"/>
  <c r="M16" i="7" s="1"/>
  <c r="N16" i="7" s="1"/>
  <c r="U23" i="7" s="1"/>
  <c r="K18" i="7"/>
  <c r="N23" i="7"/>
  <c r="U25" i="7" s="1"/>
  <c r="N24" i="7"/>
  <c r="U26" i="7" s="1"/>
  <c r="N25" i="7"/>
  <c r="U27" i="7" s="1"/>
  <c r="N22" i="7"/>
  <c r="U24" i="7" s="1"/>
  <c r="T17" i="7"/>
  <c r="T16" i="7"/>
  <c r="M22" i="7"/>
  <c r="M23" i="7"/>
  <c r="M24" i="7"/>
  <c r="M25" i="7"/>
  <c r="V24" i="7" l="1"/>
  <c r="V23" i="7"/>
  <c r="U16" i="7"/>
  <c r="U17" i="7"/>
  <c r="V17" i="7"/>
  <c r="V16" i="7"/>
  <c r="W16" i="7" l="1"/>
  <c r="X16" i="7" s="1"/>
  <c r="K27" i="7"/>
  <c r="S24" i="7" s="1"/>
  <c r="W20" i="7"/>
  <c r="X20" i="7" s="1"/>
  <c r="W17" i="7"/>
  <c r="X17" i="7" s="1"/>
  <c r="W19" i="7"/>
  <c r="X19" i="7" s="1"/>
  <c r="W18" i="7"/>
  <c r="X1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Materia general del bloque de troncales cursada según nuestro itinerario de Bachillerato(ESCOGER UNA)</t>
        </r>
      </text>
    </comment>
    <comment ref="D3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>No pueden ser las mismas que se realizaron en la fase obligatoria.</t>
        </r>
      </text>
    </comment>
    <comment ref="E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 (deja de ser ponderable; únicamente pondera para alumnado con ABAU
en  2023)</t>
        </r>
      </text>
    </comment>
    <comment ref="E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(deja de ser ponderable; únicamente pondera para alumnado con ABAU
en 2023)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F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(deja de ser ponderable; únicamente pondera para alumnado con ABAU
en 2023)</t>
        </r>
      </text>
    </comment>
    <comment ref="N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 (deja de ser ponderable; únicamente pondera para alumnado con ABAU
en  2023)</t>
        </r>
      </text>
    </comment>
  </commentList>
</comments>
</file>

<file path=xl/sharedStrings.xml><?xml version="1.0" encoding="utf-8"?>
<sst xmlns="http://schemas.openxmlformats.org/spreadsheetml/2006/main" count="350" uniqueCount="209">
  <si>
    <r>
      <rPr>
        <sz val="6.5"/>
        <color rgb="FF933634"/>
        <rFont val="Cambria"/>
        <family val="1"/>
      </rPr>
      <t>Biología</t>
    </r>
  </si>
  <si>
    <r>
      <rPr>
        <sz val="6.5"/>
        <color rgb="FF933634"/>
        <rFont val="Cambria"/>
        <family val="1"/>
      </rPr>
      <t>Dibujo Técnico II</t>
    </r>
  </si>
  <si>
    <r>
      <rPr>
        <sz val="6.5"/>
        <color rgb="FF933634"/>
        <rFont val="Cambria"/>
        <family val="1"/>
      </rPr>
      <t>Física</t>
    </r>
  </si>
  <si>
    <r>
      <rPr>
        <sz val="6.5"/>
        <color rgb="FF933634"/>
        <rFont val="Cambria"/>
        <family val="1"/>
      </rPr>
      <t>Química</t>
    </r>
  </si>
  <si>
    <r>
      <rPr>
        <sz val="6.5"/>
        <color rgb="FF933634"/>
        <rFont val="Cambria"/>
        <family val="1"/>
      </rPr>
      <t>Geología / Geología y Ciencias Ambientales</t>
    </r>
  </si>
  <si>
    <r>
      <rPr>
        <sz val="6.5"/>
        <color rgb="FF6F2F9F"/>
        <rFont val="Cambria"/>
        <family val="1"/>
      </rPr>
      <t>Ciencias Generales</t>
    </r>
  </si>
  <si>
    <r>
      <rPr>
        <sz val="6.5"/>
        <color rgb="FF6F2F9F"/>
        <rFont val="Cambria"/>
        <family val="1"/>
      </rPr>
      <t>Tecnología e Ingeniería  II</t>
    </r>
  </si>
  <si>
    <r>
      <rPr>
        <sz val="10"/>
        <color rgb="FF205768"/>
        <rFont val="Cambria"/>
        <family val="1"/>
      </rPr>
      <t>Artes Escénicas</t>
    </r>
  </si>
  <si>
    <r>
      <rPr>
        <sz val="10"/>
        <color rgb="FF205768"/>
        <rFont val="Cambria"/>
        <family val="1"/>
      </rPr>
      <t>Diseño</t>
    </r>
  </si>
  <si>
    <r>
      <rPr>
        <sz val="10"/>
        <color rgb="FF205768"/>
        <rFont val="Cambria"/>
        <family val="1"/>
      </rPr>
      <t>Economía de la Empresa / Empresa y Modelos de Negocio</t>
    </r>
  </si>
  <si>
    <r>
      <rPr>
        <sz val="10"/>
        <color rgb="FF205768"/>
        <rFont val="Cambria"/>
        <family val="1"/>
      </rPr>
      <t>Griego II</t>
    </r>
  </si>
  <si>
    <r>
      <rPr>
        <sz val="10"/>
        <color rgb="FF205768"/>
        <rFont val="Cambria"/>
        <family val="1"/>
      </rPr>
      <t>Historia del arte.</t>
    </r>
  </si>
  <si>
    <r>
      <rPr>
        <sz val="10"/>
        <color rgb="FF205768"/>
        <rFont val="Cambria"/>
        <family val="1"/>
      </rPr>
      <t>Geografía</t>
    </r>
  </si>
  <si>
    <r>
      <rPr>
        <sz val="10"/>
        <color rgb="FF205768"/>
        <rFont val="Cambria"/>
        <family val="1"/>
      </rPr>
      <t>2ª Lengua Extranjera II</t>
    </r>
  </si>
  <si>
    <r>
      <rPr>
        <sz val="10"/>
        <color rgb="FF6F2F9F"/>
        <rFont val="Cambria"/>
        <family val="1"/>
      </rPr>
      <t>Dibujo Artístico II</t>
    </r>
  </si>
  <si>
    <r>
      <rPr>
        <sz val="10"/>
        <color rgb="FF6F2F9F"/>
        <rFont val="Cambria"/>
        <family val="1"/>
      </rPr>
      <t>Dibujo Técnico Aplicado a las Artes Plásticas y al Diseño II</t>
    </r>
  </si>
  <si>
    <r>
      <rPr>
        <sz val="10"/>
        <color rgb="FF6F2F9F"/>
        <rFont val="Cambria"/>
        <family val="1"/>
      </rPr>
      <t>Técnicas de Expresión Gráfico-Plástica</t>
    </r>
  </si>
  <si>
    <r>
      <rPr>
        <sz val="10"/>
        <color rgb="FF6F2F9F"/>
        <rFont val="Cambria"/>
        <family val="1"/>
      </rPr>
      <t>Coro y Técnica Vocal II</t>
    </r>
  </si>
  <si>
    <r>
      <rPr>
        <sz val="10"/>
        <color rgb="FF6F2F9F"/>
        <rFont val="Cambria"/>
        <family val="1"/>
      </rPr>
      <t>Análisis Musical  II</t>
    </r>
  </si>
  <si>
    <r>
      <rPr>
        <sz val="10"/>
        <color rgb="FF6F2F9F"/>
        <rFont val="Cambria"/>
        <family val="1"/>
      </rPr>
      <t>Historia de la Música y de la Danza</t>
    </r>
  </si>
  <si>
    <r>
      <rPr>
        <sz val="10"/>
        <color rgb="FF6F2F9F"/>
        <rFont val="Cambria"/>
        <family val="1"/>
      </rPr>
      <t>Literatura Dramática</t>
    </r>
  </si>
  <si>
    <r>
      <rPr>
        <sz val="10"/>
        <color rgb="FF6F2F9F"/>
        <rFont val="Cambria"/>
        <family val="1"/>
      </rPr>
      <t>Movimientos Culturales y Artísticos.</t>
    </r>
  </si>
  <si>
    <r>
      <rPr>
        <sz val="10"/>
        <color rgb="FF205768"/>
        <rFont val="Cambria"/>
        <family val="1"/>
      </rPr>
      <t>Historia del Arte</t>
    </r>
  </si>
  <si>
    <r>
      <rPr>
        <sz val="10"/>
        <color rgb="FF205768"/>
        <rFont val="Cambria"/>
        <family val="1"/>
      </rPr>
      <t>Bellas Artes</t>
    </r>
  </si>
  <si>
    <r>
      <rPr>
        <sz val="10"/>
        <color rgb="FF205768"/>
        <rFont val="Cambria"/>
        <family val="1"/>
      </rPr>
      <t>Filología Aplicada Gallega y Española</t>
    </r>
  </si>
  <si>
    <r>
      <rPr>
        <sz val="10"/>
        <color rgb="FF205768"/>
        <rFont val="Cambria"/>
        <family val="1"/>
      </rPr>
      <t>Español: Estudios Lingüísticos y Literarios</t>
    </r>
  </si>
  <si>
    <r>
      <rPr>
        <sz val="10"/>
        <color rgb="FF205768"/>
        <rFont val="Cambria"/>
        <family val="1"/>
      </rPr>
      <t>Filología Clásica</t>
    </r>
  </si>
  <si>
    <r>
      <rPr>
        <sz val="10"/>
        <color rgb="FF205768"/>
        <rFont val="Cambria"/>
        <family val="1"/>
      </rPr>
      <t>Filosofía</t>
    </r>
  </si>
  <si>
    <r>
      <rPr>
        <sz val="10"/>
        <color rgb="FF205768"/>
        <rFont val="Cambria"/>
        <family val="1"/>
      </rPr>
      <t>Gallego y Portugués:  Estudios Lingüísticos y Literarios</t>
    </r>
  </si>
  <si>
    <r>
      <rPr>
        <sz val="10"/>
        <color rgb="FF205768"/>
        <rFont val="Cambria"/>
        <family val="1"/>
      </rPr>
      <t>Historia</t>
    </r>
  </si>
  <si>
    <r>
      <rPr>
        <sz val="10"/>
        <color rgb="FF205768"/>
        <rFont val="Cambria"/>
        <family val="1"/>
      </rPr>
      <t>Inglés: Estudios Lingüísticos y Literarios</t>
    </r>
  </si>
  <si>
    <r>
      <rPr>
        <sz val="10"/>
        <color rgb="FF205768"/>
        <rFont val="Cambria"/>
        <family val="1"/>
      </rPr>
      <t>Lengua y Literatura Españolas</t>
    </r>
  </si>
  <si>
    <r>
      <rPr>
        <sz val="10"/>
        <color rgb="FF205768"/>
        <rFont val="Cambria"/>
        <family val="1"/>
      </rPr>
      <t>Lengua y Literatura Gallegas</t>
    </r>
  </si>
  <si>
    <r>
      <rPr>
        <sz val="10"/>
        <color rgb="FF205768"/>
        <rFont val="Cambria"/>
        <family val="1"/>
      </rPr>
      <t>Lengua y Literatura Inglesas</t>
    </r>
  </si>
  <si>
    <r>
      <rPr>
        <sz val="10"/>
        <color rgb="FF205768"/>
        <rFont val="Cambria"/>
        <family val="1"/>
      </rPr>
      <t>Lenguas y Literaturas Modernas</t>
    </r>
  </si>
  <si>
    <r>
      <rPr>
        <sz val="10"/>
        <color rgb="FF205768"/>
        <rFont val="Cambria"/>
        <family val="1"/>
      </rPr>
      <t>Lenguas Extranjeras</t>
    </r>
  </si>
  <si>
    <r>
      <rPr>
        <sz val="10"/>
        <color rgb="FF205768"/>
        <rFont val="Cambria"/>
        <family val="1"/>
      </rPr>
      <t>Traducción e Interpretación</t>
    </r>
  </si>
  <si>
    <r>
      <rPr>
        <sz val="10"/>
        <color rgb="FF205768"/>
        <rFont val="Cambria"/>
        <family val="1"/>
      </rPr>
      <t>Geografía e Historia</t>
    </r>
  </si>
  <si>
    <r>
      <rPr>
        <sz val="10"/>
        <color rgb="FF205768"/>
        <rFont val="Cambria"/>
        <family val="1"/>
      </rPr>
      <t>Gestión Cultural</t>
    </r>
  </si>
  <si>
    <r>
      <rPr>
        <sz val="10"/>
        <color rgb="FF933634"/>
        <rFont val="Cambria"/>
        <family val="1"/>
      </rPr>
      <t>Biología</t>
    </r>
  </si>
  <si>
    <r>
      <rPr>
        <sz val="10"/>
        <color rgb="FF933634"/>
        <rFont val="Cambria"/>
        <family val="1"/>
      </rPr>
      <t>Física</t>
    </r>
  </si>
  <si>
    <r>
      <rPr>
        <sz val="10"/>
        <color rgb="FF933634"/>
        <rFont val="Cambria"/>
        <family val="1"/>
      </rPr>
      <t>Química</t>
    </r>
  </si>
  <si>
    <r>
      <rPr>
        <sz val="10"/>
        <color rgb="FF5F4879"/>
        <rFont val="Cambria"/>
        <family val="1"/>
      </rPr>
      <t>Enfermería 24-25</t>
    </r>
  </si>
  <si>
    <r>
      <rPr>
        <sz val="10"/>
        <color rgb="FF5F4879"/>
        <rFont val="Cambria"/>
        <family val="1"/>
      </rPr>
      <t>Farmacia 24-25</t>
    </r>
  </si>
  <si>
    <r>
      <rPr>
        <sz val="10"/>
        <color rgb="FF5F4879"/>
        <rFont val="Cambria"/>
        <family val="1"/>
      </rPr>
      <t>Fisioterapia 24-25</t>
    </r>
  </si>
  <si>
    <r>
      <rPr>
        <sz val="10"/>
        <color rgb="FF5F4879"/>
        <rFont val="Cambria"/>
        <family val="1"/>
      </rPr>
      <t>Logopedia 24-25</t>
    </r>
  </si>
  <si>
    <r>
      <rPr>
        <sz val="10"/>
        <color rgb="FF5F4879"/>
        <rFont val="Cambria"/>
        <family val="1"/>
      </rPr>
      <t>Medicina 24-25</t>
    </r>
  </si>
  <si>
    <r>
      <rPr>
        <sz val="10"/>
        <color rgb="FF5F4879"/>
        <rFont val="Cambria"/>
        <family val="1"/>
      </rPr>
      <t>Nutrición Humana y Dietética  24-25</t>
    </r>
  </si>
  <si>
    <r>
      <rPr>
        <sz val="10"/>
        <color rgb="FF5F4879"/>
        <rFont val="Cambria"/>
        <family val="1"/>
      </rPr>
      <t>Odontología 24-25</t>
    </r>
  </si>
  <si>
    <r>
      <rPr>
        <sz val="10"/>
        <color rgb="FF5F4879"/>
        <rFont val="Cambria"/>
        <family val="1"/>
      </rPr>
      <t>Óptica y Optometría  24-25</t>
    </r>
  </si>
  <si>
    <r>
      <rPr>
        <sz val="10"/>
        <color rgb="FF5F4879"/>
        <rFont val="Cambria"/>
        <family val="1"/>
      </rPr>
      <t>Podología 24-25</t>
    </r>
  </si>
  <si>
    <r>
      <rPr>
        <sz val="10"/>
        <color rgb="FF5F4879"/>
        <rFont val="Cambria"/>
        <family val="1"/>
      </rPr>
      <t>Psicología 24-25</t>
    </r>
  </si>
  <si>
    <r>
      <rPr>
        <sz val="10"/>
        <color rgb="FF5F4879"/>
        <rFont val="Cambria"/>
        <family val="1"/>
      </rPr>
      <t>Terapia Ocupacional 24-25</t>
    </r>
  </si>
  <si>
    <r>
      <rPr>
        <sz val="10"/>
        <color rgb="FF5F4879"/>
        <rFont val="Cambria"/>
        <family val="1"/>
      </rPr>
      <t>Veterinaria 24-25</t>
    </r>
  </si>
  <si>
    <r>
      <rPr>
        <sz val="10"/>
        <color rgb="FF6F2F9F"/>
        <rFont val="Cambria"/>
        <family val="1"/>
      </rPr>
      <t>Dibujo Técnico Aplicado a las Artes Plásticas y al  Diseño</t>
    </r>
  </si>
  <si>
    <r>
      <rPr>
        <sz val="10"/>
        <color rgb="FF6F2F9F"/>
        <rFont val="Cambria"/>
        <family val="1"/>
      </rPr>
      <t>Tecnología e Ingeniería</t>
    </r>
  </si>
  <si>
    <r>
      <rPr>
        <sz val="10"/>
        <color rgb="FF76923B"/>
        <rFont val="Cambria"/>
        <family val="1"/>
      </rPr>
      <t>Arquitectura Técnica</t>
    </r>
  </si>
  <si>
    <r>
      <rPr>
        <sz val="10"/>
        <color rgb="FF76923B"/>
        <rFont val="Cambria"/>
        <family val="1"/>
      </rPr>
      <t>Ciencia e Ingeniería de Datos</t>
    </r>
  </si>
  <si>
    <r>
      <rPr>
        <sz val="10"/>
        <color rgb="FF76923B"/>
        <rFont val="Cambria"/>
        <family val="1"/>
      </rPr>
      <t>Ingeniería Aeroespacial</t>
    </r>
  </si>
  <si>
    <r>
      <rPr>
        <sz val="10"/>
        <color rgb="FF76923B"/>
        <rFont val="Cambria"/>
        <family val="1"/>
      </rPr>
      <t>Ingeniería Agraria</t>
    </r>
  </si>
  <si>
    <r>
      <rPr>
        <sz val="10"/>
        <color rgb="FF76923B"/>
        <rFont val="Cambria"/>
        <family val="1"/>
      </rPr>
      <t>Ingeniería Agrícola y Agroalimentaria.</t>
    </r>
  </si>
  <si>
    <r>
      <rPr>
        <sz val="10"/>
        <color rgb="FF76923B"/>
        <rFont val="Cambria"/>
        <family val="1"/>
      </rPr>
      <t>Ingeniería Biomédica (también PCEOs)</t>
    </r>
  </si>
  <si>
    <r>
      <rPr>
        <sz val="10"/>
        <color rgb="FF76923B"/>
        <rFont val="Cambria"/>
        <family val="1"/>
      </rPr>
      <t>Ingeniería Civil</t>
    </r>
  </si>
  <si>
    <r>
      <rPr>
        <sz val="10"/>
        <color rgb="FF76923B"/>
        <rFont val="Cambria"/>
        <family val="1"/>
      </rPr>
      <t>Ingeniería de la Automoción con mención dual</t>
    </r>
  </si>
  <si>
    <r>
      <rPr>
        <sz val="10"/>
        <color rgb="FF76923B"/>
        <rFont val="Cambria"/>
        <family val="1"/>
      </rPr>
      <t>Ingeniería de la Energía</t>
    </r>
  </si>
  <si>
    <r>
      <rPr>
        <sz val="10"/>
        <color rgb="FF76923B"/>
        <rFont val="Cambria"/>
        <family val="1"/>
      </rPr>
      <t>Ingeniería de Obras Públicas</t>
    </r>
  </si>
  <si>
    <r>
      <rPr>
        <sz val="10"/>
        <color rgb="FF76923B"/>
        <rFont val="Cambria"/>
        <family val="1"/>
      </rPr>
      <t>Ingeniería de Procesos Químicos  Industriales</t>
    </r>
  </si>
  <si>
    <r>
      <rPr>
        <sz val="10"/>
        <color rgb="FF76923B"/>
        <rFont val="Cambria"/>
        <family val="1"/>
      </rPr>
      <t>Ingeniería de Tecnologías de Telecomunicación</t>
    </r>
  </si>
  <si>
    <r>
      <rPr>
        <sz val="10"/>
        <color rgb="FF76923B"/>
        <rFont val="Cambria"/>
        <family val="1"/>
      </rPr>
      <t>Ingeniería de los Recursos Mineros y Energéticos</t>
    </r>
  </si>
  <si>
    <r>
      <rPr>
        <sz val="10"/>
        <color rgb="FF76923B"/>
        <rFont val="Cambria"/>
        <family val="1"/>
      </rPr>
      <t>Ingeniería Eléctrica</t>
    </r>
  </si>
  <si>
    <r>
      <rPr>
        <sz val="10"/>
        <color rgb="FF76923B"/>
        <rFont val="Cambria"/>
        <family val="1"/>
      </rPr>
      <t>Ingeniería Electrónica Industrial y Automática</t>
    </r>
  </si>
  <si>
    <r>
      <rPr>
        <sz val="10"/>
        <color rgb="FF76923B"/>
        <rFont val="Cambria"/>
        <family val="1"/>
      </rPr>
      <t>Ingeniería en Diseño Industrial  y Desarrollo del Producto</t>
    </r>
  </si>
  <si>
    <r>
      <rPr>
        <sz val="10"/>
        <color rgb="FF76923B"/>
        <rFont val="Cambria"/>
        <family val="1"/>
      </rPr>
      <t>Ingeniería en Organización Industrial</t>
    </r>
  </si>
  <si>
    <r>
      <rPr>
        <sz val="10"/>
        <color rgb="FF76923B"/>
        <rFont val="Cambria"/>
        <family val="1"/>
      </rPr>
      <t>Ingeniería en Química Industrial</t>
    </r>
  </si>
  <si>
    <r>
      <rPr>
        <sz val="10"/>
        <color rgb="FF76923B"/>
        <rFont val="Cambria"/>
        <family val="1"/>
      </rPr>
      <t>Ingeniería en Tecnologías Industriales</t>
    </r>
  </si>
  <si>
    <r>
      <rPr>
        <sz val="10"/>
        <color rgb="FF76923B"/>
        <rFont val="Cambria"/>
        <family val="1"/>
      </rPr>
      <t>Ingeniería Forestal</t>
    </r>
  </si>
  <si>
    <r>
      <rPr>
        <sz val="10"/>
        <color rgb="FF76923B"/>
        <rFont val="Cambria"/>
        <family val="1"/>
      </rPr>
      <t>Ingeniería Forestal y del Medio Natural</t>
    </r>
  </si>
  <si>
    <r>
      <rPr>
        <sz val="10"/>
        <color rgb="FF76923B"/>
        <rFont val="Cambria"/>
        <family val="1"/>
      </rPr>
      <t>Ingeniería Informática</t>
    </r>
  </si>
  <si>
    <r>
      <rPr>
        <sz val="10"/>
        <color rgb="FF76923B"/>
        <rFont val="Cambria"/>
        <family val="1"/>
      </rPr>
      <t>Ingeniería Mecánica</t>
    </r>
  </si>
  <si>
    <r>
      <rPr>
        <sz val="10"/>
        <color rgb="FF76923B"/>
        <rFont val="Cambria"/>
        <family val="1"/>
      </rPr>
      <t>Ingeniería Naval  y Oceánica</t>
    </r>
  </si>
  <si>
    <r>
      <rPr>
        <sz val="10"/>
        <color rgb="FF76923B"/>
        <rFont val="Cambria"/>
        <family val="1"/>
      </rPr>
      <t>Ingeniería Química</t>
    </r>
  </si>
  <si>
    <r>
      <rPr>
        <sz val="10"/>
        <color rgb="FF76923B"/>
        <rFont val="Cambria"/>
        <family val="1"/>
      </rPr>
      <t>Estudios de Arquitectura</t>
    </r>
  </si>
  <si>
    <r>
      <rPr>
        <sz val="10"/>
        <color rgb="FF76923B"/>
        <rFont val="Cambria"/>
        <family val="1"/>
      </rPr>
      <t>Inteligencia artificial</t>
    </r>
  </si>
  <si>
    <r>
      <rPr>
        <sz val="10"/>
        <color rgb="FF76923B"/>
        <rFont val="Cambria"/>
        <family val="1"/>
      </rPr>
      <t>Máquinas Navales</t>
    </r>
  </si>
  <si>
    <r>
      <rPr>
        <sz val="10"/>
        <color rgb="FF76923B"/>
        <rFont val="Cambria"/>
        <family val="1"/>
      </rPr>
      <t>Náutica y Transporte Marítimo</t>
    </r>
  </si>
  <si>
    <r>
      <rPr>
        <sz val="10"/>
        <color rgb="FF76923B"/>
        <rFont val="Cambria"/>
        <family val="1"/>
      </rPr>
      <t>Paisaje</t>
    </r>
  </si>
  <si>
    <r>
      <rPr>
        <sz val="10"/>
        <color rgb="FF76923B"/>
        <rFont val="Cambria"/>
        <family val="1"/>
      </rPr>
      <t>Robótica</t>
    </r>
  </si>
  <si>
    <r>
      <rPr>
        <sz val="10"/>
        <color rgb="FF76923B"/>
        <rFont val="Cambria"/>
        <family val="2"/>
      </rPr>
      <t>Tecnología de la Ingeniería Civil</t>
    </r>
  </si>
  <si>
    <r>
      <rPr>
        <b/>
        <sz val="10"/>
        <color rgb="FF525252"/>
        <rFont val="Cambria"/>
        <family val="1"/>
      </rPr>
      <t>0.2</t>
    </r>
  </si>
  <si>
    <r>
      <rPr>
        <sz val="10"/>
        <color rgb="FF525252"/>
        <rFont val="Cambria"/>
        <family val="1"/>
      </rPr>
      <t>Administración y Dirección de Empresas</t>
    </r>
  </si>
  <si>
    <r>
      <rPr>
        <sz val="10"/>
        <color rgb="FF525252"/>
        <rFont val="Cambria"/>
        <family val="1"/>
      </rPr>
      <t>Ciencias de la Actividad Física y del  Deporte</t>
    </r>
  </si>
  <si>
    <r>
      <rPr>
        <sz val="10"/>
        <color rgb="FF525252"/>
        <rFont val="Cambria"/>
        <family val="1"/>
      </rPr>
      <t>Ciencia Política y de la Administración</t>
    </r>
  </si>
  <si>
    <r>
      <rPr>
        <sz val="10"/>
        <color rgb="FF525252"/>
        <rFont val="Cambria"/>
        <family val="1"/>
      </rPr>
      <t>Ciencias Empresariales</t>
    </r>
  </si>
  <si>
    <r>
      <rPr>
        <sz val="10"/>
        <color rgb="FF525252"/>
        <rFont val="Cambria"/>
        <family val="1"/>
      </rPr>
      <t>Comercio</t>
    </r>
  </si>
  <si>
    <r>
      <rPr>
        <sz val="10"/>
        <color rgb="FF525252"/>
        <rFont val="Cambria"/>
        <family val="1"/>
      </rPr>
      <t>Comunicación Audiovisual</t>
    </r>
  </si>
  <si>
    <r>
      <rPr>
        <sz val="10"/>
        <color rgb="FF525252"/>
        <rFont val="Cambria"/>
        <family val="1"/>
      </rPr>
      <t>Creación Digital, Animación y Videojuegos</t>
    </r>
  </si>
  <si>
    <r>
      <rPr>
        <sz val="10"/>
        <color rgb="FF525252"/>
        <rFont val="Cambria"/>
        <family val="1"/>
      </rPr>
      <t>Criminología</t>
    </r>
  </si>
  <si>
    <r>
      <rPr>
        <sz val="10"/>
        <color rgb="FF525252"/>
        <rFont val="Cambria"/>
        <family val="1"/>
      </rPr>
      <t>Derecho</t>
    </r>
  </si>
  <si>
    <r>
      <rPr>
        <sz val="10"/>
        <color rgb="FF525252"/>
        <rFont val="Cambria"/>
        <family val="1"/>
      </rPr>
      <t>Dirección y Gestión Pública</t>
    </r>
  </si>
  <si>
    <r>
      <rPr>
        <sz val="10"/>
        <color rgb="FF525252"/>
        <rFont val="Cambria"/>
        <family val="1"/>
      </rPr>
      <t>Economía</t>
    </r>
  </si>
  <si>
    <r>
      <rPr>
        <sz val="10"/>
        <color rgb="FF525252"/>
        <rFont val="Cambria"/>
        <family val="1"/>
      </rPr>
      <t>Educación Infantil</t>
    </r>
  </si>
  <si>
    <r>
      <rPr>
        <sz val="10"/>
        <color rgb="FF525252"/>
        <rFont val="Cambria"/>
        <family val="1"/>
      </rPr>
      <t>Educación Primaria</t>
    </r>
  </si>
  <si>
    <r>
      <rPr>
        <sz val="10"/>
        <color rgb="FF525252"/>
        <rFont val="Cambria"/>
        <family val="1"/>
      </rPr>
      <t>Educación Social</t>
    </r>
  </si>
  <si>
    <r>
      <rPr>
        <sz val="10"/>
        <color rgb="FF525252"/>
        <rFont val="Cambria"/>
        <family val="1"/>
      </rPr>
      <t>Empresa y Tecnología</t>
    </r>
  </si>
  <si>
    <r>
      <rPr>
        <sz val="10"/>
        <color rgb="FF525252"/>
        <rFont val="Cambria"/>
        <family val="1"/>
      </rPr>
      <t>Maestro en Educación Infantil</t>
    </r>
  </si>
  <si>
    <r>
      <rPr>
        <sz val="10"/>
        <color rgb="FF525252"/>
        <rFont val="Cambria"/>
        <family val="1"/>
      </rPr>
      <t>Maestro en Educación Primaria</t>
    </r>
  </si>
  <si>
    <r>
      <rPr>
        <sz val="10"/>
        <color rgb="FF525252"/>
        <rFont val="Cambria"/>
        <family val="1"/>
      </rPr>
      <t>Pedagogía</t>
    </r>
  </si>
  <si>
    <r>
      <rPr>
        <sz val="10"/>
        <color rgb="FF525252"/>
        <rFont val="Cambria"/>
        <family val="1"/>
      </rPr>
      <t>Publicidad y Relaciones Públicas</t>
    </r>
  </si>
  <si>
    <r>
      <rPr>
        <sz val="10"/>
        <color rgb="FF525252"/>
        <rFont val="Cambria"/>
        <family val="1"/>
      </rPr>
      <t>Relaciones Internacionales</t>
    </r>
  </si>
  <si>
    <r>
      <rPr>
        <sz val="10"/>
        <color rgb="FF525252"/>
        <rFont val="Cambria"/>
        <family val="1"/>
      </rPr>
      <t>Relaciones Laborales y Recursos Humanos</t>
    </r>
  </si>
  <si>
    <r>
      <rPr>
        <sz val="10"/>
        <color rgb="FF525252"/>
        <rFont val="Cambria"/>
        <family val="1"/>
      </rPr>
      <t>Sociología</t>
    </r>
  </si>
  <si>
    <r>
      <rPr>
        <sz val="10"/>
        <color rgb="FF525252"/>
        <rFont val="Cambria"/>
        <family val="1"/>
      </rPr>
      <t>Trabajo Social</t>
    </r>
  </si>
  <si>
    <r>
      <rPr>
        <sz val="10"/>
        <color rgb="FF525252"/>
        <rFont val="Cambria"/>
        <family val="1"/>
      </rPr>
      <t>Turismo</t>
    </r>
  </si>
  <si>
    <r>
      <rPr>
        <sz val="10"/>
        <color rgb="FF525252"/>
        <rFont val="Cambria"/>
        <family val="1"/>
      </rPr>
      <t>Geografía y Ordenación del Territorio</t>
    </r>
  </si>
  <si>
    <r>
      <rPr>
        <sz val="10"/>
        <color rgb="FF525252"/>
        <rFont val="Cambria"/>
        <family val="1"/>
      </rPr>
      <t>Gestión de Empresas Hosteleras</t>
    </r>
  </si>
  <si>
    <r>
      <rPr>
        <sz val="10"/>
        <color rgb="FF525252"/>
        <rFont val="Cambria"/>
        <family val="1"/>
      </rPr>
      <t>Gestión Digital de la Información y Documentación</t>
    </r>
  </si>
  <si>
    <r>
      <rPr>
        <sz val="10"/>
        <color rgb="FF525252"/>
        <rFont val="Cambria"/>
        <family val="1"/>
      </rPr>
      <t>Gestión Industrial de Moda</t>
    </r>
  </si>
  <si>
    <r>
      <rPr>
        <sz val="10"/>
        <color rgb="FF525252"/>
        <rFont val="Cambria"/>
        <family val="1"/>
      </rPr>
      <t>Periodismo</t>
    </r>
  </si>
  <si>
    <t>Simultaneidad del grado en ADE y el grado en Derecho</t>
  </si>
  <si>
    <t>Simultaneidad de estudios en el grado de Turismo y Geografía e Historia</t>
  </si>
  <si>
    <t>Simultaneidad en grado en ADE e Ingeniería Informática</t>
  </si>
  <si>
    <t>PCEO Ingeniería  Biomédica e Ingeniería  en Electrónica, Industrial y Automática</t>
  </si>
  <si>
    <t>PCEO Ingeniería Biomédica e Ingeniería  Mecánica</t>
  </si>
  <si>
    <t>PCEO Ingeniería  Mecánica e Ingeniería en Electrónica, Industrial y Automática</t>
  </si>
  <si>
    <t>Simultaneidad de los grados de Comunicación Audiovisual y Periodismo</t>
  </si>
  <si>
    <t>Simultaneidad de los grados de Derecho y Relaciones Laborales</t>
  </si>
  <si>
    <t>Simultaneidad de los grados de Ingeniería   Informática y Matemáticas</t>
  </si>
  <si>
    <t>Simultaneidad de los grados de Matemáticas y Física</t>
  </si>
  <si>
    <t>Simultaneidad de los  grados de Química y Biología</t>
  </si>
  <si>
    <t>Simultaneidad de los  grados  de Química y Física</t>
  </si>
  <si>
    <t>Simultaneidad de estudios en el grado de Farmacia y Óptica y Optometría</t>
  </si>
  <si>
    <t>Simultaneidad de Maestro  en Educación Infantil y Maestro  en Educación Primaria</t>
  </si>
  <si>
    <t>Simultaneidad de los grados de Ingeniería   Agrícola y Agroalimentaria e Ingeniería Forestal</t>
  </si>
  <si>
    <t>Grado abierto 5USC Ingenierías por la USC</t>
  </si>
  <si>
    <t>Simultaneidad de los grados de Ciencias Empresariales y Turismo</t>
  </si>
  <si>
    <t>Simultaneidad de los grados de Español y Gallego y Portugués</t>
  </si>
  <si>
    <t>Simultaneidad de los grados de Inglés y Español</t>
  </si>
  <si>
    <t>Simultaneidad de los grados de Inglés y Gallego y Portugués</t>
  </si>
  <si>
    <t>Grado abierto en Ciencias Sociales y Jurídicas</t>
  </si>
  <si>
    <t>Simultaneidad de los grados de Ingeniería Mecánica e Ingeniería Naval y Oceánica</t>
  </si>
  <si>
    <t>Grado abierto en Ingeniería Industrial</t>
  </si>
  <si>
    <r>
      <rPr>
        <sz val="10"/>
        <color rgb="FFCC6600"/>
        <rFont val="Cambria"/>
        <family val="1"/>
      </rPr>
      <t>Matemáticas Aplicadas II</t>
    </r>
  </si>
  <si>
    <t>RAMA</t>
  </si>
  <si>
    <t>GRADO</t>
  </si>
  <si>
    <t>CIENCIAS</t>
  </si>
  <si>
    <r>
      <rPr>
        <sz val="10"/>
        <color rgb="FF933634"/>
        <rFont val="Cambria"/>
        <family val="1"/>
      </rPr>
      <t>Nanociencia y Nanotecnología</t>
    </r>
  </si>
  <si>
    <r>
      <rPr>
        <sz val="10"/>
        <color rgb="FF933634"/>
        <rFont val="Cambria"/>
        <family val="1"/>
      </rPr>
      <t>Matemáticas</t>
    </r>
  </si>
  <si>
    <r>
      <rPr>
        <sz val="10"/>
        <color rgb="FF933634"/>
        <rFont val="Cambria"/>
        <family val="1"/>
      </rPr>
      <t>Ciencia y Tecnología de los Alimentos</t>
    </r>
  </si>
  <si>
    <r>
      <rPr>
        <sz val="10"/>
        <color rgb="FF933634"/>
        <rFont val="Cambria"/>
        <family val="1"/>
      </rPr>
      <t>Ciencias del Mar</t>
    </r>
  </si>
  <si>
    <r>
      <rPr>
        <sz val="10"/>
        <color rgb="FF933634"/>
        <rFont val="Cambria"/>
        <family val="1"/>
      </rPr>
      <t>Ciencias Ambientales</t>
    </r>
  </si>
  <si>
    <r>
      <rPr>
        <sz val="10"/>
        <color rgb="FF933634"/>
        <rFont val="Cambria"/>
        <family val="1"/>
      </rPr>
      <t>Bioquímica</t>
    </r>
  </si>
  <si>
    <r>
      <rPr>
        <sz val="10"/>
        <color rgb="FF933634"/>
        <rFont val="Cambria"/>
        <family val="1"/>
      </rPr>
      <t>Biotecnología</t>
    </r>
  </si>
  <si>
    <t>ARTES Y HUMANIDADES</t>
  </si>
  <si>
    <t>CIENCIAS DE LA SALUD</t>
  </si>
  <si>
    <t>INGENIERIA Y ARQUITECTURA</t>
  </si>
  <si>
    <t>CIENCIAS JURÍDICAS Y SOCIALES</t>
  </si>
  <si>
    <t>DOBLES GRADOS  Y ABIERTOS</t>
  </si>
  <si>
    <t>Matemáticas II</t>
  </si>
  <si>
    <t>Matemáticas Aplicadas a las Ciencias Sociales II</t>
  </si>
  <si>
    <t>Latín II</t>
  </si>
  <si>
    <t>Fundamentos Artísticos / Fundamentos del Arte</t>
  </si>
  <si>
    <r>
      <rPr>
        <sz val="6.5"/>
        <color rgb="FF933634"/>
        <rFont val="Cambria"/>
        <family val="1"/>
      </rPr>
      <t xml:space="preserve">Historia de la Filosofía </t>
    </r>
    <r>
      <rPr>
        <sz val="6.5"/>
        <color rgb="FFFF0000"/>
        <rFont val="Cambria"/>
        <family val="1"/>
      </rPr>
      <t/>
    </r>
  </si>
  <si>
    <t>Cultura Audiovisual II</t>
  </si>
  <si>
    <t>Parte obrigatoria da ABAU</t>
  </si>
  <si>
    <t>Lingua Galega e Literatura II</t>
  </si>
  <si>
    <t>Historia de España II</t>
  </si>
  <si>
    <t xml:space="preserve"> Lingua Castelá e Literatura II</t>
  </si>
  <si>
    <t>MATERIAS TRONCALES</t>
  </si>
  <si>
    <t>MATERIAS TRONCALES GENERALES DE OPCIÓN</t>
  </si>
  <si>
    <r>
      <t>Materias troncales de opción</t>
    </r>
    <r>
      <rPr>
        <sz val="12"/>
        <color rgb="FF161616"/>
        <rFont val="Times New Roman"/>
        <family val="1"/>
      </rPr>
      <t>:</t>
    </r>
  </si>
  <si>
    <t>Biología</t>
  </si>
  <si>
    <t>Dibujo Técnico II</t>
  </si>
  <si>
    <t>Física</t>
  </si>
  <si>
    <r>
      <t xml:space="preserve">Historia de la Filosofía </t>
    </r>
    <r>
      <rPr>
        <sz val="6.5"/>
        <color rgb="FFFF0000"/>
        <rFont val="Cambria"/>
        <family val="1"/>
      </rPr>
      <t/>
    </r>
  </si>
  <si>
    <t>Química</t>
  </si>
  <si>
    <t>Geología / Geología y Ciencias Ambientales</t>
  </si>
  <si>
    <t>Ciencias Generales</t>
  </si>
  <si>
    <t>Tecnología e Ingeniería  II</t>
  </si>
  <si>
    <t>Artes Escénicas</t>
  </si>
  <si>
    <t>Diseño</t>
  </si>
  <si>
    <t>Economía de la Empresa / Empresa y Modelos de Negocio</t>
  </si>
  <si>
    <t>Griego II</t>
  </si>
  <si>
    <t>Historia del arte.</t>
  </si>
  <si>
    <t>Geografía</t>
  </si>
  <si>
    <t>2ª Lengua Extranjera II</t>
  </si>
  <si>
    <t>Dibujo Artístico II</t>
  </si>
  <si>
    <t>Dibujo Técnico Aplicado a las Artes Plásticas y al Diseño II</t>
  </si>
  <si>
    <t>Técnicas de Expresión Gráfico-Plástica</t>
  </si>
  <si>
    <t>Coro y Técnica Vocal II</t>
  </si>
  <si>
    <t>Análisis Musical  II</t>
  </si>
  <si>
    <t>Historia de la Música y de la Danza</t>
  </si>
  <si>
    <t>Literatura Dramática</t>
  </si>
  <si>
    <t>Movimientos Culturales y Artísticos.</t>
  </si>
  <si>
    <t>Dibujo Técnico Aplicado a las Artes Plásticas y al  Diseño</t>
  </si>
  <si>
    <t>Tecnología e Ingeniería</t>
  </si>
  <si>
    <t>Matemáticas Aplicadas II</t>
  </si>
  <si>
    <t xml:space="preserve">1ª Lingua Estranxeira II </t>
  </si>
  <si>
    <t>PARTE VOLUNTARIA (ATA 4 EXAMENES) UN MAXIMO DE 4 PUNTOS</t>
  </si>
  <si>
    <t>1.1</t>
  </si>
  <si>
    <t>CIENCIAS SOCIALES</t>
  </si>
  <si>
    <t>HUMANIDADES</t>
  </si>
  <si>
    <t>ARTES</t>
  </si>
  <si>
    <t>1.2</t>
  </si>
  <si>
    <t>notas</t>
  </si>
  <si>
    <t>pondera</t>
  </si>
  <si>
    <t>dos mejores notas</t>
  </si>
  <si>
    <t xml:space="preserve">1ª Lengua Extranjera II </t>
  </si>
  <si>
    <t>Lengua Gallega y Literatura II</t>
  </si>
  <si>
    <t>Lengua Castellana y literatura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</si>
</sst>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4" x14ac:knownFonts="1">
    <font>
      <sz val="11"/>
      <color theme="1"/>
      <name val="Calibri"/>
      <family val="2"/>
      <scheme val="minor"/>
    </font>
    <font>
      <sz val="6.5"/>
      <name val="Cambria"/>
      <family val="1"/>
    </font>
    <font>
      <sz val="6.5"/>
      <color rgb="FF933634"/>
      <name val="Cambria"/>
      <family val="1"/>
    </font>
    <font>
      <sz val="6.5"/>
      <color rgb="FFFF0000"/>
      <name val="Cambria"/>
      <family val="1"/>
    </font>
    <font>
      <sz val="6.5"/>
      <color rgb="FF6F2F9F"/>
      <name val="Cambria"/>
      <family val="1"/>
    </font>
    <font>
      <sz val="10"/>
      <name val="Cambria"/>
      <family val="1"/>
    </font>
    <font>
      <sz val="10"/>
      <color rgb="FF205768"/>
      <name val="Cambria"/>
      <family val="1"/>
    </font>
    <font>
      <sz val="10"/>
      <color rgb="FF6F2F9F"/>
      <name val="Cambria"/>
      <family val="1"/>
    </font>
    <font>
      <sz val="10"/>
      <color rgb="FF933634"/>
      <name val="Cambria"/>
      <family val="1"/>
    </font>
    <font>
      <sz val="10"/>
      <color rgb="FF5F4879"/>
      <name val="Cambria"/>
      <family val="1"/>
    </font>
    <font>
      <sz val="10"/>
      <color rgb="FF76923B"/>
      <name val="Cambria"/>
      <family val="1"/>
    </font>
    <font>
      <sz val="10"/>
      <color rgb="FF76923B"/>
      <name val="Cambria"/>
      <family val="2"/>
    </font>
    <font>
      <b/>
      <sz val="10"/>
      <color rgb="FF525252"/>
      <name val="Cambria"/>
      <family val="1"/>
    </font>
    <font>
      <sz val="10"/>
      <color rgb="FF525252"/>
      <name val="Cambria"/>
      <family val="1"/>
    </font>
    <font>
      <sz val="10"/>
      <color rgb="FFCC6600"/>
      <name val="Cambria"/>
      <family val="1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.5"/>
      <color theme="1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161616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1DBDB"/>
      </patternFill>
    </fill>
    <fill>
      <patternFill patternType="solid">
        <fgColor rgb="FFFAC9A1"/>
      </patternFill>
    </fill>
    <fill>
      <patternFill patternType="solid">
        <fgColor rgb="FFDAEDF3"/>
      </patternFill>
    </fill>
    <fill>
      <patternFill patternType="solid">
        <fgColor rgb="FFDFD7E8"/>
      </patternFill>
    </fill>
    <fill>
      <patternFill patternType="solid">
        <fgColor rgb="FFE6EDD4"/>
      </patternFill>
    </fill>
    <fill>
      <patternFill patternType="solid">
        <fgColor rgb="FFDBDBDB"/>
      </patternFill>
    </fill>
    <fill>
      <patternFill patternType="solid">
        <fgColor rgb="FFFFFF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33634"/>
      </left>
      <right style="thin">
        <color rgb="FF933634"/>
      </right>
      <top style="medium">
        <color indexed="64"/>
      </top>
      <bottom/>
      <diagonal/>
    </border>
    <border>
      <left style="thin">
        <color rgb="FF17365D"/>
      </left>
      <right style="thin">
        <color rgb="FF17365D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6923B"/>
      </left>
      <right style="thin">
        <color rgb="FF76923B"/>
      </right>
      <top style="medium">
        <color indexed="64"/>
      </top>
      <bottom/>
      <diagonal/>
    </border>
    <border>
      <left style="thin">
        <color rgb="FFF79546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93363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9" borderId="1" applyNumberFormat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3" applyNumberFormat="0" applyAlignment="0" applyProtection="0"/>
    <xf numFmtId="0" fontId="21" fillId="13" borderId="2" applyNumberFormat="0" applyAlignment="0" applyProtection="0"/>
    <xf numFmtId="0" fontId="16" fillId="14" borderId="4" applyNumberFormat="0" applyFont="0" applyAlignment="0" applyProtection="0"/>
  </cellStyleXfs>
  <cellXfs count="72">
    <xf numFmtId="0" fontId="0" fillId="0" borderId="0" xfId="0"/>
    <xf numFmtId="0" fontId="15" fillId="9" borderId="1" xfId="1"/>
    <xf numFmtId="0" fontId="18" fillId="11" borderId="0" xfId="3"/>
    <xf numFmtId="0" fontId="17" fillId="10" borderId="0" xfId="2"/>
    <xf numFmtId="0" fontId="19" fillId="12" borderId="0" xfId="4"/>
    <xf numFmtId="0" fontId="21" fillId="13" borderId="2" xfId="6"/>
    <xf numFmtId="0" fontId="1" fillId="2" borderId="8" xfId="0" applyFont="1" applyFill="1" applyBorder="1" applyAlignment="1">
      <alignment horizontal="center" vertical="center" wrapText="1"/>
    </xf>
    <xf numFmtId="0" fontId="18" fillId="11" borderId="8" xfId="3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7" fillId="10" borderId="9" xfId="2" applyBorder="1" applyAlignment="1">
      <alignment horizontal="center" vertical="center" wrapText="1"/>
    </xf>
    <xf numFmtId="0" fontId="0" fillId="0" borderId="7" xfId="0" applyBorder="1"/>
    <xf numFmtId="0" fontId="5" fillId="0" borderId="7" xfId="0" applyFont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5" fillId="8" borderId="7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0" fillId="15" borderId="0" xfId="0" applyFill="1"/>
    <xf numFmtId="0" fontId="18" fillId="15" borderId="0" xfId="3" applyFill="1"/>
    <xf numFmtId="0" fontId="19" fillId="15" borderId="0" xfId="4" applyFill="1"/>
    <xf numFmtId="0" fontId="17" fillId="15" borderId="0" xfId="2" applyFill="1"/>
    <xf numFmtId="0" fontId="23" fillId="2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9" fillId="12" borderId="8" xfId="4" applyBorder="1" applyAlignment="1">
      <alignment horizontal="center" vertical="center" wrapText="1"/>
    </xf>
    <xf numFmtId="0" fontId="21" fillId="13" borderId="10" xfId="6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2" fillId="16" borderId="7" xfId="0" applyFont="1" applyFill="1" applyBorder="1" applyAlignment="1">
      <alignment horizontal="center" vertical="center"/>
    </xf>
    <xf numFmtId="0" fontId="0" fillId="16" borderId="7" xfId="0" applyFill="1" applyBorder="1" applyAlignment="1">
      <alignment horizontal="center"/>
    </xf>
    <xf numFmtId="0" fontId="29" fillId="0" borderId="7" xfId="0" applyFont="1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22" fillId="14" borderId="7" xfId="7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16" borderId="0" xfId="0" applyFill="1"/>
    <xf numFmtId="2" fontId="20" fillId="16" borderId="0" xfId="5" applyNumberFormat="1" applyFill="1" applyBorder="1"/>
    <xf numFmtId="0" fontId="20" fillId="16" borderId="0" xfId="5" applyFill="1" applyBorder="1"/>
    <xf numFmtId="0" fontId="0" fillId="15" borderId="0" xfId="0" applyFill="1" applyAlignment="1">
      <alignment horizontal="center" vertical="center"/>
    </xf>
    <xf numFmtId="0" fontId="5" fillId="0" borderId="15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31" fillId="15" borderId="0" xfId="0" applyFont="1" applyFill="1"/>
    <xf numFmtId="0" fontId="22" fillId="14" borderId="7" xfId="7" applyFont="1" applyBorder="1" applyAlignment="1" applyProtection="1">
      <alignment horizontal="center" vertical="center"/>
      <protection locked="0"/>
    </xf>
    <xf numFmtId="2" fontId="22" fillId="14" borderId="17" xfId="7" applyNumberFormat="1" applyFont="1" applyBorder="1" applyAlignment="1" applyProtection="1">
      <alignment horizontal="center" vertical="center"/>
      <protection locked="0"/>
    </xf>
    <xf numFmtId="2" fontId="22" fillId="14" borderId="7" xfId="7" applyNumberFormat="1" applyFont="1" applyBorder="1" applyAlignment="1" applyProtection="1">
      <alignment horizontal="center" vertical="center"/>
      <protection locked="0"/>
    </xf>
    <xf numFmtId="2" fontId="32" fillId="18" borderId="7" xfId="0" applyNumberFormat="1" applyFont="1" applyFill="1" applyBorder="1" applyAlignment="1">
      <alignment horizontal="center" vertical="center" wrapText="1"/>
    </xf>
    <xf numFmtId="164" fontId="27" fillId="17" borderId="17" xfId="7" applyNumberFormat="1" applyFont="1" applyFill="1" applyBorder="1" applyAlignment="1">
      <alignment horizontal="center" vertical="center" wrapText="1"/>
    </xf>
    <xf numFmtId="2" fontId="31" fillId="15" borderId="0" xfId="0" applyNumberFormat="1" applyFont="1" applyFill="1"/>
    <xf numFmtId="0" fontId="31" fillId="15" borderId="0" xfId="0" applyFont="1" applyFill="1" applyAlignment="1">
      <alignment horizontal="center"/>
    </xf>
    <xf numFmtId="0" fontId="33" fillId="15" borderId="0" xfId="0" applyFont="1" applyFill="1"/>
    <xf numFmtId="0" fontId="33" fillId="16" borderId="0" xfId="0" applyFont="1" applyFill="1"/>
    <xf numFmtId="2" fontId="33" fillId="15" borderId="0" xfId="0" applyNumberFormat="1" applyFont="1" applyFill="1"/>
    <xf numFmtId="0" fontId="30" fillId="10" borderId="5" xfId="2" applyFont="1" applyBorder="1" applyAlignment="1" applyProtection="1">
      <alignment horizontal="center"/>
      <protection locked="0"/>
    </xf>
    <xf numFmtId="0" fontId="30" fillId="10" borderId="6" xfId="2" applyFont="1" applyBorder="1" applyAlignment="1" applyProtection="1">
      <alignment horizontal="center"/>
      <protection locked="0"/>
    </xf>
    <xf numFmtId="0" fontId="30" fillId="10" borderId="16" xfId="2" applyFont="1" applyBorder="1" applyAlignment="1" applyProtection="1">
      <alignment horizontal="center"/>
      <protection locked="0"/>
    </xf>
    <xf numFmtId="0" fontId="20" fillId="13" borderId="3" xfId="5" applyAlignment="1" applyProtection="1">
      <alignment horizontal="center" vertical="center"/>
      <protection locked="0"/>
    </xf>
    <xf numFmtId="0" fontId="27" fillId="16" borderId="7" xfId="0" applyFont="1" applyFill="1" applyBorder="1" applyAlignment="1">
      <alignment horizontal="center"/>
    </xf>
  </cellXfs>
  <cellStyles count="8">
    <cellStyle name="Bueno" xfId="2" builtinId="26"/>
    <cellStyle name="Cálculo" xfId="6" builtinId="22"/>
    <cellStyle name="Celda de comprobación" xfId="1" builtinId="23"/>
    <cellStyle name="Incorrecto" xfId="3" builtinId="27"/>
    <cellStyle name="Neutral" xfId="4" builtinId="28"/>
    <cellStyle name="Normal" xfId="0" builtinId="0"/>
    <cellStyle name="Notas" xfId="7" builtinId="10"/>
    <cellStyle name="Salida" xfId="5" builtinId="2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104775</xdr:rowOff>
    </xdr:from>
    <xdr:to>
      <xdr:col>6</xdr:col>
      <xdr:colOff>647699</xdr:colOff>
      <xdr:row>25</xdr:row>
      <xdr:rowOff>76200</xdr:rowOff>
    </xdr:to>
    <xdr:sp macro="" textlink="">
      <xdr:nvSpPr>
        <xdr:cNvPr id="2" name="Pergamino vertic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74" y="104775"/>
          <a:ext cx="5153025" cy="6724650"/>
        </a:xfrm>
        <a:prstGeom prst="verticalScroll">
          <a:avLst>
            <a:gd name="adj" fmla="val 107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1-Nota de acceso a la universidad: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La Nota de la 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Fase Obligatoria </a:t>
          </a:r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la EBAU supone un 40% del total de la nota media de acceso a la universidad, a la que se suma la media de Bachillerato (60%).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La 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Fase Voluntaria </a:t>
          </a:r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nos permite subir hasta cuatro puntos más.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dbl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1.1  Parte Obligatoria (10 puntos):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Bachillerato (6 puntos) + Fase Obligatoria de la EBAU (4 puntos) con</a:t>
          </a:r>
          <a:r>
            <a:rPr lang="es-ES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validez indefinida</a:t>
          </a:r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auto"/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La </a:t>
          </a:r>
          <a:r>
            <a:rPr lang="es-E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Nota de la</a:t>
          </a: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Fase Obligatoria </a:t>
          </a:r>
          <a:r>
            <a:rPr lang="es-E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(NFO)</a:t>
          </a: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de la ABAU es aquella que hace referencia a las materias comunes a todo el alumnado. En Galicia se compone de cinco asignaturas y es obligatorio presentarse a todas para aprobar:</a:t>
          </a:r>
        </a:p>
        <a:p>
          <a:pPr marL="171450" indent="-171450" fontAlgn="auto">
            <a:buFont typeface="Wingdings" panose="05000000000000000000" pitchFamily="2" charset="2"/>
            <a:buChar char="Ø"/>
          </a:pP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Lengua castellana y literatura; </a:t>
          </a:r>
        </a:p>
        <a:p>
          <a:pPr marL="171450" indent="-171450" fontAlgn="auto">
            <a:buFont typeface="Wingdings" panose="05000000000000000000" pitchFamily="2" charset="2"/>
            <a:buChar char="Ø"/>
          </a:pP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Lengua gallega y literatura II; </a:t>
          </a:r>
        </a:p>
        <a:p>
          <a:pPr marL="171450" indent="-171450" fontAlgn="auto">
            <a:buFont typeface="Wingdings" panose="05000000000000000000" pitchFamily="2" charset="2"/>
            <a:buChar char="Ø"/>
          </a:pP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Historia de España, </a:t>
          </a:r>
        </a:p>
        <a:p>
          <a:pPr marL="171450" indent="-171450" fontAlgn="auto">
            <a:buFont typeface="Wingdings" panose="05000000000000000000" pitchFamily="2" charset="2"/>
            <a:buChar char="Ø"/>
          </a:pP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1ª lengua extranjera </a:t>
          </a:r>
        </a:p>
        <a:p>
          <a:pPr marL="171450" indent="-171450" fontAlgn="auto">
            <a:buFont typeface="Wingdings" panose="05000000000000000000" pitchFamily="2" charset="2"/>
            <a:buChar char="Ø"/>
          </a:pP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 </a:t>
          </a:r>
          <a:r>
            <a:rPr lang="es-E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la materia general del bloque de troncales </a:t>
          </a: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cursada según nuestro itinerario de Bachillerato. Son: </a:t>
          </a:r>
        </a:p>
        <a:p>
          <a:pPr marL="171450" indent="-171450" fontAlgn="auto">
            <a:buFont typeface="Wingdings" panose="05000000000000000000" pitchFamily="2" charset="2"/>
            <a:buChar char="Ø"/>
          </a:pP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Matemáticas</a:t>
          </a:r>
          <a:r>
            <a:rPr lang="es-E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II</a:t>
          </a: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171450" indent="-171450" fontAlgn="auto">
            <a:buFont typeface="Wingdings" panose="05000000000000000000" pitchFamily="2" charset="2"/>
            <a:buChar char="Ø"/>
          </a:pP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Matemáticas Aplicadas</a:t>
          </a:r>
          <a:r>
            <a:rPr lang="es-E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 las  Ciencias</a:t>
          </a: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Sociales II,</a:t>
          </a:r>
        </a:p>
        <a:p>
          <a:pPr marL="171450" indent="-171450" fontAlgn="auto">
            <a:buFont typeface="Wingdings" panose="05000000000000000000" pitchFamily="2" charset="2"/>
            <a:buChar char="Ø"/>
          </a:pP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Latín</a:t>
          </a:r>
          <a:r>
            <a:rPr lang="es-E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II</a:t>
          </a:r>
          <a:endParaRPr lang="es-ES" sz="11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Fundamentos del Arte</a:t>
          </a:r>
          <a:r>
            <a:rPr lang="es-E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None/>
            <a:tabLst/>
            <a:defRPr/>
          </a:pPr>
          <a:endParaRPr lang="es-ES" sz="11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None/>
            <a:tabLst/>
            <a:defRPr/>
          </a:pPr>
          <a:r>
            <a:rPr lang="es-ES" sz="1100" b="1" u="dbl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1.2 Parte Voluntaria (4 puntos más):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None/>
            <a:tabLst/>
            <a:defRPr/>
          </a:pPr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Las ponderaciones de las materias específicas cambian en función del </a:t>
          </a:r>
          <a:r>
            <a:rPr lang="es-ES" sz="1100" b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Grado</a:t>
          </a:r>
          <a:r>
            <a:rPr lang="es-ES" sz="1100" b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Los estudiantes que decidan someterse a la </a:t>
          </a:r>
          <a:r>
            <a:rPr lang="es-E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fase voluntaria de la ABAU</a:t>
          </a: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tendrán la posibilidad de elegir entre las </a:t>
          </a:r>
          <a:r>
            <a:rPr lang="es-E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materias troncales generales de la modalidad (no puede se la misma que se eligio</a:t>
          </a:r>
          <a:r>
            <a:rPr lang="es-E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en la parte obligatoria)</a:t>
          </a:r>
          <a:r>
            <a:rPr lang="es-E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materias troncales de opción, y una segunda lengua extranjera. Hasta</a:t>
          </a:r>
          <a:r>
            <a:rPr lang="es-E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un máximo de cuatro de las cuales se escogerán las 2 mejores notas después de haberse multiplicado por la ponderación.</a:t>
          </a:r>
          <a:endParaRPr lang="es-ES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None/>
            <a:tabLst/>
            <a:defRPr/>
          </a:pPr>
          <a:endParaRPr lang="es-ES" sz="1100" b="1" u="dbl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171450" indent="-171450" fontAlgn="auto">
            <a:buFont typeface="Wingdings" panose="05000000000000000000" pitchFamily="2" charset="2"/>
            <a:buChar char="Ø"/>
          </a:pPr>
          <a:endParaRPr lang="es-ES" sz="11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s-ES" sz="1100"/>
        </a:p>
      </xdr:txBody>
    </xdr:sp>
    <xdr:clientData/>
  </xdr:twoCellAnchor>
  <xdr:oneCellAnchor>
    <xdr:from>
      <xdr:col>5</xdr:col>
      <xdr:colOff>581025</xdr:colOff>
      <xdr:row>6</xdr:row>
      <xdr:rowOff>131260</xdr:rowOff>
    </xdr:from>
    <xdr:ext cx="4095750" cy="3114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91025" y="1302835"/>
          <a:ext cx="4095750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PARTE</a:t>
          </a:r>
          <a:r>
            <a:rPr lang="es-ES" sz="1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OBLIGATORIA</a:t>
          </a:r>
          <a:endParaRPr lang="es-ES" sz="1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>
    <xdr:from>
      <xdr:col>6</xdr:col>
      <xdr:colOff>142873</xdr:colOff>
      <xdr:row>2</xdr:row>
      <xdr:rowOff>161925</xdr:rowOff>
    </xdr:from>
    <xdr:to>
      <xdr:col>11</xdr:col>
      <xdr:colOff>142875</xdr:colOff>
      <xdr:row>6</xdr:row>
      <xdr:rowOff>28575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14873" y="542925"/>
          <a:ext cx="5162552" cy="647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400" b="1"/>
            <a:t>ESCOGA LA MODALIDAD</a:t>
          </a:r>
          <a:r>
            <a:rPr lang="es-ES" sz="1400" b="1" baseline="0"/>
            <a:t> DE BACHILLERATO CURSADA:</a:t>
          </a:r>
          <a:endParaRPr lang="es-ES" sz="1400" b="1"/>
        </a:p>
      </xdr:txBody>
    </xdr:sp>
    <xdr:clientData/>
  </xdr:twoCellAnchor>
  <xdr:oneCellAnchor>
    <xdr:from>
      <xdr:col>7</xdr:col>
      <xdr:colOff>66675</xdr:colOff>
      <xdr:row>8</xdr:row>
      <xdr:rowOff>112210</xdr:rowOff>
    </xdr:from>
    <xdr:ext cx="1257300" cy="311496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675" y="1664785"/>
          <a:ext cx="1257300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MATERIA</a:t>
          </a:r>
        </a:p>
      </xdr:txBody>
    </xdr:sp>
    <xdr:clientData/>
  </xdr:oneCellAnchor>
  <xdr:oneCellAnchor>
    <xdr:from>
      <xdr:col>8</xdr:col>
      <xdr:colOff>3038475</xdr:colOff>
      <xdr:row>8</xdr:row>
      <xdr:rowOff>112210</xdr:rowOff>
    </xdr:from>
    <xdr:ext cx="1257300" cy="311496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39175" y="1702885"/>
          <a:ext cx="1257300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NOTA</a:t>
          </a:r>
        </a:p>
      </xdr:txBody>
    </xdr:sp>
    <xdr:clientData/>
  </xdr:oneCellAnchor>
  <xdr:oneCellAnchor>
    <xdr:from>
      <xdr:col>5</xdr:col>
      <xdr:colOff>581025</xdr:colOff>
      <xdr:row>17</xdr:row>
      <xdr:rowOff>333375</xdr:rowOff>
    </xdr:from>
    <xdr:ext cx="4095750" cy="311496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91025" y="4562475"/>
          <a:ext cx="4095750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PARTE</a:t>
          </a:r>
          <a:r>
            <a:rPr lang="es-ES" sz="1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VOLUNTARIA:</a:t>
          </a:r>
          <a:endParaRPr lang="es-ES" sz="1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oneCellAnchor>
    <xdr:from>
      <xdr:col>7</xdr:col>
      <xdr:colOff>104774</xdr:colOff>
      <xdr:row>19</xdr:row>
      <xdr:rowOff>123825</xdr:rowOff>
    </xdr:from>
    <xdr:ext cx="2200275" cy="311496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38774" y="4733925"/>
          <a:ext cx="2200275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ESCOJA LA/LAS</a:t>
          </a:r>
          <a:r>
            <a:rPr lang="es-ES" sz="1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</a:t>
          </a:r>
          <a:r>
            <a:rPr lang="es-ES" sz="1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MATERIA </a:t>
          </a:r>
        </a:p>
      </xdr:txBody>
    </xdr:sp>
    <xdr:clientData/>
  </xdr:oneCellAnchor>
  <xdr:oneCellAnchor>
    <xdr:from>
      <xdr:col>8</xdr:col>
      <xdr:colOff>3057525</xdr:colOff>
      <xdr:row>19</xdr:row>
      <xdr:rowOff>114300</xdr:rowOff>
    </xdr:from>
    <xdr:ext cx="1257300" cy="311496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658225" y="4752975"/>
          <a:ext cx="1257300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NOTA</a:t>
          </a:r>
        </a:p>
      </xdr:txBody>
    </xdr:sp>
    <xdr:clientData/>
  </xdr:oneCellAnchor>
  <xdr:oneCellAnchor>
    <xdr:from>
      <xdr:col>15</xdr:col>
      <xdr:colOff>0</xdr:colOff>
      <xdr:row>19</xdr:row>
      <xdr:rowOff>131260</xdr:rowOff>
    </xdr:from>
    <xdr:ext cx="3189527" cy="311496"/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292696" y="4769935"/>
          <a:ext cx="3189527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ESCOJA EL GRADO QUE</a:t>
          </a:r>
          <a:r>
            <a:rPr lang="es-ES" sz="1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DESEA CURSAR:</a:t>
          </a:r>
          <a:endParaRPr lang="es-ES" sz="1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11</xdr:col>
      <xdr:colOff>147832</xdr:colOff>
      <xdr:row>19</xdr:row>
      <xdr:rowOff>159835</xdr:rowOff>
    </xdr:from>
    <xdr:ext cx="866391" cy="280205"/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91832" y="4798510"/>
          <a:ext cx="866391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PONDERA:</a:t>
          </a:r>
        </a:p>
      </xdr:txBody>
    </xdr:sp>
    <xdr:clientData/>
  </xdr:oneCellAnchor>
  <xdr:oneCellAnchor>
    <xdr:from>
      <xdr:col>15</xdr:col>
      <xdr:colOff>579016</xdr:colOff>
      <xdr:row>21</xdr:row>
      <xdr:rowOff>331285</xdr:rowOff>
    </xdr:from>
    <xdr:ext cx="1413720" cy="1219436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790066" y="5312860"/>
          <a:ext cx="1413720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6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NOTA </a:t>
          </a:r>
        </a:p>
        <a:p>
          <a:pPr algn="ctr"/>
          <a:r>
            <a:rPr lang="es-ES" sz="36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FINAL</a:t>
          </a:r>
        </a:p>
      </xdr:txBody>
    </xdr:sp>
    <xdr:clientData/>
  </xdr:oneCellAnchor>
  <xdr:oneCellAnchor>
    <xdr:from>
      <xdr:col>13</xdr:col>
      <xdr:colOff>409457</xdr:colOff>
      <xdr:row>8</xdr:row>
      <xdr:rowOff>171450</xdr:rowOff>
    </xdr:from>
    <xdr:ext cx="1852109" cy="843693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096507" y="1724025"/>
          <a:ext cx="1852109" cy="843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NOTA </a:t>
          </a:r>
        </a:p>
        <a:p>
          <a:pPr algn="ctr"/>
          <a:r>
            <a:rPr lang="es-ES" sz="2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MEDIA BACH</a:t>
          </a:r>
        </a:p>
      </xdr:txBody>
    </xdr:sp>
    <xdr:clientData/>
  </xdr:oneCellAnchor>
  <xdr:twoCellAnchor editAs="oneCell">
    <xdr:from>
      <xdr:col>13</xdr:col>
      <xdr:colOff>666749</xdr:colOff>
      <xdr:row>11</xdr:row>
      <xdr:rowOff>361951</xdr:rowOff>
    </xdr:from>
    <xdr:to>
      <xdr:col>15</xdr:col>
      <xdr:colOff>704850</xdr:colOff>
      <xdr:row>17</xdr:row>
      <xdr:rowOff>13784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876E813-FC7B-410F-A3D4-D43D1BCAE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799" y="2686051"/>
          <a:ext cx="1562101" cy="1556833"/>
        </a:xfrm>
        <a:prstGeom prst="rect">
          <a:avLst/>
        </a:prstGeom>
      </xdr:spPr>
    </xdr:pic>
    <xdr:clientData/>
  </xdr:twoCellAnchor>
  <xdr:oneCellAnchor>
    <xdr:from>
      <xdr:col>8</xdr:col>
      <xdr:colOff>904875</xdr:colOff>
      <xdr:row>16</xdr:row>
      <xdr:rowOff>188410</xdr:rowOff>
    </xdr:from>
    <xdr:ext cx="2609851" cy="311496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A8E96132-C7CB-4695-A724-7EFAD96A10F6}"/>
            </a:ext>
          </a:extLst>
        </xdr:cNvPr>
        <xdr:cNvSpPr/>
      </xdr:nvSpPr>
      <xdr:spPr>
        <a:xfrm>
          <a:off x="6505575" y="4227010"/>
          <a:ext cx="2609851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NOTA PARTE OBRIGATORIA:</a:t>
          </a:r>
        </a:p>
      </xdr:txBody>
    </xdr:sp>
    <xdr:clientData/>
  </xdr:oneCellAnchor>
  <xdr:oneCellAnchor>
    <xdr:from>
      <xdr:col>8</xdr:col>
      <xdr:colOff>838200</xdr:colOff>
      <xdr:row>26</xdr:row>
      <xdr:rowOff>47625</xdr:rowOff>
    </xdr:from>
    <xdr:ext cx="2609851" cy="311496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F1813B37-7666-4078-9D6A-2B21D910700B}"/>
            </a:ext>
          </a:extLst>
        </xdr:cNvPr>
        <xdr:cNvSpPr/>
      </xdr:nvSpPr>
      <xdr:spPr>
        <a:xfrm>
          <a:off x="6438900" y="6886575"/>
          <a:ext cx="2609851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NOTA PARTE VOLUNTARIA:</a:t>
          </a:r>
        </a:p>
      </xdr:txBody>
    </xdr:sp>
    <xdr:clientData/>
  </xdr:oneCellAnchor>
  <xdr:oneCellAnchor>
    <xdr:from>
      <xdr:col>11</xdr:col>
      <xdr:colOff>133350</xdr:colOff>
      <xdr:row>13</xdr:row>
      <xdr:rowOff>352425</xdr:rowOff>
    </xdr:from>
    <xdr:ext cx="866391" cy="280205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64B365BB-FE2F-4726-AB4A-AAD8E1F37B1B}"/>
            </a:ext>
          </a:extLst>
        </xdr:cNvPr>
        <xdr:cNvSpPr/>
      </xdr:nvSpPr>
      <xdr:spPr>
        <a:xfrm>
          <a:off x="9906000" y="3438525"/>
          <a:ext cx="866391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PONDERA: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5575300" cy="377825"/>
    <xdr:grpSp>
      <xdr:nvGrpSpPr>
        <xdr:cNvPr id="5" name="Group 3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 rot="10800000">
          <a:off x="2943225" y="3048000"/>
          <a:ext cx="5575300" cy="377825"/>
          <a:chOff x="0" y="0"/>
          <a:chExt cx="5575300" cy="377825"/>
        </a:xfrm>
      </xdr:grpSpPr>
      <xdr:sp macro="" textlink="">
        <xdr:nvSpPr>
          <xdr:cNvPr id="6" name="Shape 3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0" y="0"/>
            <a:ext cx="5575300" cy="8890"/>
          </a:xfrm>
          <a:custGeom>
            <a:avLst/>
            <a:gdLst/>
            <a:ahLst/>
            <a:cxnLst/>
            <a:rect l="0" t="0" r="0" b="0"/>
            <a:pathLst>
              <a:path w="5575300" h="8890">
                <a:moveTo>
                  <a:pt x="5575025" y="8826"/>
                </a:moveTo>
                <a:lnTo>
                  <a:pt x="5575025" y="0"/>
                </a:lnTo>
                <a:lnTo>
                  <a:pt x="0" y="0"/>
                </a:lnTo>
                <a:lnTo>
                  <a:pt x="0" y="8826"/>
                </a:lnTo>
                <a:lnTo>
                  <a:pt x="5575025" y="8826"/>
                </a:lnTo>
                <a:close/>
              </a:path>
            </a:pathLst>
          </a:custGeom>
          <a:solidFill>
            <a:srgbClr val="009FE3"/>
          </a:solidFill>
        </xdr:spPr>
      </xdr:sp>
      <xdr:pic>
        <xdr:nvPicPr>
          <xdr:cNvPr id="7" name="image7.png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1649" y="23206"/>
            <a:ext cx="1143370" cy="354152"/>
          </a:xfrm>
          <a:prstGeom prst="rect">
            <a:avLst/>
          </a:prstGeom>
        </xdr:spPr>
      </xdr:pic>
    </xdr:grpSp>
    <xdr:clientData/>
  </xdr:oneCellAnchor>
  <xdr:absoluteAnchor>
    <xdr:pos x="0" y="2286000"/>
    <xdr:ext cx="302260" cy="402590"/>
    <xdr:grpSp>
      <xdr:nvGrpSpPr>
        <xdr:cNvPr id="11" name="Group 4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 rot="10800000">
          <a:off x="0" y="2286000"/>
          <a:ext cx="302260" cy="402590"/>
          <a:chOff x="0" y="0"/>
          <a:chExt cx="302260" cy="402590"/>
        </a:xfrm>
      </xdr:grpSpPr>
      <xdr:sp macro="" textlink="">
        <xdr:nvSpPr>
          <xdr:cNvPr id="12" name="Shape 4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0" y="0"/>
            <a:ext cx="302260" cy="402590"/>
          </a:xfrm>
          <a:custGeom>
            <a:avLst/>
            <a:gdLst/>
            <a:ahLst/>
            <a:cxnLst/>
            <a:rect l="0" t="0" r="0" b="0"/>
            <a:pathLst>
              <a:path w="302260" h="402590">
                <a:moveTo>
                  <a:pt x="302120" y="402323"/>
                </a:moveTo>
                <a:lnTo>
                  <a:pt x="302120" y="0"/>
                </a:lnTo>
                <a:lnTo>
                  <a:pt x="0" y="0"/>
                </a:lnTo>
                <a:lnTo>
                  <a:pt x="0" y="402323"/>
                </a:lnTo>
                <a:lnTo>
                  <a:pt x="302120" y="402323"/>
                </a:lnTo>
                <a:close/>
              </a:path>
            </a:pathLst>
          </a:custGeom>
          <a:solidFill>
            <a:srgbClr val="009FE3"/>
          </a:solidFill>
        </xdr:spPr>
      </xdr:sp>
      <xdr:sp macro="" textlink="">
        <xdr:nvSpPr>
          <xdr:cNvPr id="13" name="Shape 4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40322" y="40297"/>
            <a:ext cx="221615" cy="342900"/>
          </a:xfrm>
          <a:custGeom>
            <a:avLst/>
            <a:gdLst/>
            <a:ahLst/>
            <a:cxnLst/>
            <a:rect l="0" t="0" r="0" b="0"/>
            <a:pathLst>
              <a:path w="221615" h="342900">
                <a:moveTo>
                  <a:pt x="45466" y="221742"/>
                </a:moveTo>
                <a:lnTo>
                  <a:pt x="30302" y="221742"/>
                </a:lnTo>
                <a:lnTo>
                  <a:pt x="30302" y="206590"/>
                </a:lnTo>
                <a:lnTo>
                  <a:pt x="15151" y="206590"/>
                </a:lnTo>
                <a:lnTo>
                  <a:pt x="15151" y="221742"/>
                </a:lnTo>
                <a:lnTo>
                  <a:pt x="0" y="221742"/>
                </a:lnTo>
                <a:lnTo>
                  <a:pt x="0" y="236893"/>
                </a:lnTo>
                <a:lnTo>
                  <a:pt x="15151" y="236893"/>
                </a:lnTo>
                <a:lnTo>
                  <a:pt x="15151" y="252044"/>
                </a:lnTo>
                <a:lnTo>
                  <a:pt x="30302" y="252044"/>
                </a:lnTo>
                <a:lnTo>
                  <a:pt x="30302" y="236893"/>
                </a:lnTo>
                <a:lnTo>
                  <a:pt x="45466" y="236893"/>
                </a:lnTo>
                <a:lnTo>
                  <a:pt x="45466" y="221742"/>
                </a:lnTo>
                <a:close/>
              </a:path>
              <a:path w="221615" h="342900">
                <a:moveTo>
                  <a:pt x="45466" y="133121"/>
                </a:moveTo>
                <a:lnTo>
                  <a:pt x="30302" y="133121"/>
                </a:lnTo>
                <a:lnTo>
                  <a:pt x="30302" y="117983"/>
                </a:lnTo>
                <a:lnTo>
                  <a:pt x="15151" y="117983"/>
                </a:lnTo>
                <a:lnTo>
                  <a:pt x="15151" y="133121"/>
                </a:lnTo>
                <a:lnTo>
                  <a:pt x="0" y="133121"/>
                </a:lnTo>
                <a:lnTo>
                  <a:pt x="0" y="148272"/>
                </a:lnTo>
                <a:lnTo>
                  <a:pt x="15151" y="148272"/>
                </a:lnTo>
                <a:lnTo>
                  <a:pt x="15151" y="163423"/>
                </a:lnTo>
                <a:lnTo>
                  <a:pt x="30302" y="163423"/>
                </a:lnTo>
                <a:lnTo>
                  <a:pt x="30302" y="148272"/>
                </a:lnTo>
                <a:lnTo>
                  <a:pt x="45466" y="148272"/>
                </a:lnTo>
                <a:lnTo>
                  <a:pt x="45466" y="133121"/>
                </a:lnTo>
                <a:close/>
              </a:path>
              <a:path w="221615" h="342900">
                <a:moveTo>
                  <a:pt x="45466" y="45085"/>
                </a:moveTo>
                <a:lnTo>
                  <a:pt x="30302" y="45085"/>
                </a:lnTo>
                <a:lnTo>
                  <a:pt x="30302" y="29921"/>
                </a:lnTo>
                <a:lnTo>
                  <a:pt x="15151" y="29921"/>
                </a:lnTo>
                <a:lnTo>
                  <a:pt x="15151" y="45085"/>
                </a:lnTo>
                <a:lnTo>
                  <a:pt x="0" y="45085"/>
                </a:lnTo>
                <a:lnTo>
                  <a:pt x="0" y="60236"/>
                </a:lnTo>
                <a:lnTo>
                  <a:pt x="15151" y="60236"/>
                </a:lnTo>
                <a:lnTo>
                  <a:pt x="15151" y="75387"/>
                </a:lnTo>
                <a:lnTo>
                  <a:pt x="30302" y="75387"/>
                </a:lnTo>
                <a:lnTo>
                  <a:pt x="30302" y="60236"/>
                </a:lnTo>
                <a:lnTo>
                  <a:pt x="45466" y="60236"/>
                </a:lnTo>
                <a:lnTo>
                  <a:pt x="45466" y="45085"/>
                </a:lnTo>
                <a:close/>
              </a:path>
              <a:path w="221615" h="342900">
                <a:moveTo>
                  <a:pt x="117335" y="333756"/>
                </a:moveTo>
                <a:lnTo>
                  <a:pt x="113309" y="333756"/>
                </a:lnTo>
                <a:lnTo>
                  <a:pt x="113309" y="329730"/>
                </a:lnTo>
                <a:lnTo>
                  <a:pt x="108115" y="329730"/>
                </a:lnTo>
                <a:lnTo>
                  <a:pt x="108115" y="333756"/>
                </a:lnTo>
                <a:lnTo>
                  <a:pt x="104114" y="333756"/>
                </a:lnTo>
                <a:lnTo>
                  <a:pt x="104114" y="338353"/>
                </a:lnTo>
                <a:lnTo>
                  <a:pt x="108115" y="338353"/>
                </a:lnTo>
                <a:lnTo>
                  <a:pt x="108115" y="342379"/>
                </a:lnTo>
                <a:lnTo>
                  <a:pt x="113309" y="342379"/>
                </a:lnTo>
                <a:lnTo>
                  <a:pt x="113309" y="338353"/>
                </a:lnTo>
                <a:lnTo>
                  <a:pt x="117335" y="338353"/>
                </a:lnTo>
                <a:lnTo>
                  <a:pt x="117335" y="333756"/>
                </a:lnTo>
                <a:close/>
              </a:path>
              <a:path w="221615" h="342900">
                <a:moveTo>
                  <a:pt x="133413" y="221767"/>
                </a:moveTo>
                <a:lnTo>
                  <a:pt x="118287" y="221767"/>
                </a:lnTo>
                <a:lnTo>
                  <a:pt x="118287" y="206616"/>
                </a:lnTo>
                <a:lnTo>
                  <a:pt x="103111" y="206616"/>
                </a:lnTo>
                <a:lnTo>
                  <a:pt x="103111" y="221767"/>
                </a:lnTo>
                <a:lnTo>
                  <a:pt x="87972" y="221767"/>
                </a:lnTo>
                <a:lnTo>
                  <a:pt x="87972" y="236918"/>
                </a:lnTo>
                <a:lnTo>
                  <a:pt x="103111" y="236918"/>
                </a:lnTo>
                <a:lnTo>
                  <a:pt x="103111" y="252082"/>
                </a:lnTo>
                <a:lnTo>
                  <a:pt x="118287" y="252082"/>
                </a:lnTo>
                <a:lnTo>
                  <a:pt x="118287" y="236918"/>
                </a:lnTo>
                <a:lnTo>
                  <a:pt x="133413" y="236918"/>
                </a:lnTo>
                <a:lnTo>
                  <a:pt x="133413" y="221767"/>
                </a:lnTo>
                <a:close/>
              </a:path>
              <a:path w="221615" h="342900">
                <a:moveTo>
                  <a:pt x="135763" y="168567"/>
                </a:moveTo>
                <a:lnTo>
                  <a:pt x="133794" y="158826"/>
                </a:lnTo>
                <a:lnTo>
                  <a:pt x="128422" y="150863"/>
                </a:lnTo>
                <a:lnTo>
                  <a:pt x="120459" y="145503"/>
                </a:lnTo>
                <a:lnTo>
                  <a:pt x="110705" y="143535"/>
                </a:lnTo>
                <a:lnTo>
                  <a:pt x="100977" y="145503"/>
                </a:lnTo>
                <a:lnTo>
                  <a:pt x="93014" y="150863"/>
                </a:lnTo>
                <a:lnTo>
                  <a:pt x="87655" y="158826"/>
                </a:lnTo>
                <a:lnTo>
                  <a:pt x="85686" y="168567"/>
                </a:lnTo>
                <a:lnTo>
                  <a:pt x="87655" y="178308"/>
                </a:lnTo>
                <a:lnTo>
                  <a:pt x="93014" y="186270"/>
                </a:lnTo>
                <a:lnTo>
                  <a:pt x="100977" y="191630"/>
                </a:lnTo>
                <a:lnTo>
                  <a:pt x="110705" y="193598"/>
                </a:lnTo>
                <a:lnTo>
                  <a:pt x="120459" y="191630"/>
                </a:lnTo>
                <a:lnTo>
                  <a:pt x="128422" y="186270"/>
                </a:lnTo>
                <a:lnTo>
                  <a:pt x="133794" y="178308"/>
                </a:lnTo>
                <a:lnTo>
                  <a:pt x="135763" y="168567"/>
                </a:lnTo>
                <a:close/>
              </a:path>
              <a:path w="221615" h="342900">
                <a:moveTo>
                  <a:pt x="150710" y="275043"/>
                </a:moveTo>
                <a:lnTo>
                  <a:pt x="149567" y="268719"/>
                </a:lnTo>
                <a:lnTo>
                  <a:pt x="71882" y="268719"/>
                </a:lnTo>
                <a:lnTo>
                  <a:pt x="70726" y="275043"/>
                </a:lnTo>
                <a:lnTo>
                  <a:pt x="150710" y="275043"/>
                </a:lnTo>
                <a:close/>
              </a:path>
              <a:path w="221615" h="342900">
                <a:moveTo>
                  <a:pt x="161074" y="133489"/>
                </a:moveTo>
                <a:lnTo>
                  <a:pt x="143446" y="95008"/>
                </a:lnTo>
                <a:lnTo>
                  <a:pt x="120789" y="83997"/>
                </a:lnTo>
                <a:lnTo>
                  <a:pt x="119646" y="77292"/>
                </a:lnTo>
                <a:lnTo>
                  <a:pt x="125399" y="35090"/>
                </a:lnTo>
                <a:lnTo>
                  <a:pt x="147828" y="2870"/>
                </a:lnTo>
                <a:lnTo>
                  <a:pt x="148221" y="2870"/>
                </a:lnTo>
                <a:lnTo>
                  <a:pt x="148399" y="571"/>
                </a:lnTo>
                <a:lnTo>
                  <a:pt x="147828" y="0"/>
                </a:lnTo>
                <a:lnTo>
                  <a:pt x="73583" y="0"/>
                </a:lnTo>
                <a:lnTo>
                  <a:pt x="73037" y="571"/>
                </a:lnTo>
                <a:lnTo>
                  <a:pt x="73037" y="2489"/>
                </a:lnTo>
                <a:lnTo>
                  <a:pt x="73228" y="2870"/>
                </a:lnTo>
                <a:lnTo>
                  <a:pt x="73583" y="2870"/>
                </a:lnTo>
                <a:lnTo>
                  <a:pt x="80645" y="9842"/>
                </a:lnTo>
                <a:lnTo>
                  <a:pt x="99745" y="44729"/>
                </a:lnTo>
                <a:lnTo>
                  <a:pt x="102336" y="64871"/>
                </a:lnTo>
                <a:lnTo>
                  <a:pt x="101803" y="77292"/>
                </a:lnTo>
                <a:lnTo>
                  <a:pt x="100647" y="83997"/>
                </a:lnTo>
                <a:lnTo>
                  <a:pt x="92379" y="86372"/>
                </a:lnTo>
                <a:lnTo>
                  <a:pt x="84823" y="90043"/>
                </a:lnTo>
                <a:lnTo>
                  <a:pt x="61087" y="124561"/>
                </a:lnTo>
                <a:lnTo>
                  <a:pt x="60375" y="135991"/>
                </a:lnTo>
                <a:lnTo>
                  <a:pt x="60947" y="136372"/>
                </a:lnTo>
                <a:lnTo>
                  <a:pt x="160502" y="136372"/>
                </a:lnTo>
                <a:lnTo>
                  <a:pt x="161074" y="135991"/>
                </a:lnTo>
                <a:lnTo>
                  <a:pt x="161074" y="133489"/>
                </a:lnTo>
                <a:close/>
              </a:path>
              <a:path w="221615" h="342900">
                <a:moveTo>
                  <a:pt x="165087" y="300355"/>
                </a:moveTo>
                <a:lnTo>
                  <a:pt x="163944" y="296735"/>
                </a:lnTo>
                <a:lnTo>
                  <a:pt x="161632" y="294043"/>
                </a:lnTo>
                <a:lnTo>
                  <a:pt x="153009" y="281368"/>
                </a:lnTo>
                <a:lnTo>
                  <a:pt x="144970" y="281368"/>
                </a:lnTo>
                <a:lnTo>
                  <a:pt x="156464" y="297484"/>
                </a:lnTo>
                <a:lnTo>
                  <a:pt x="158000" y="300558"/>
                </a:lnTo>
                <a:lnTo>
                  <a:pt x="158762" y="303060"/>
                </a:lnTo>
                <a:lnTo>
                  <a:pt x="158762" y="308432"/>
                </a:lnTo>
                <a:lnTo>
                  <a:pt x="157619" y="311302"/>
                </a:lnTo>
                <a:lnTo>
                  <a:pt x="152628" y="316280"/>
                </a:lnTo>
                <a:lnTo>
                  <a:pt x="149364" y="317639"/>
                </a:lnTo>
                <a:lnTo>
                  <a:pt x="143243" y="317639"/>
                </a:lnTo>
                <a:lnTo>
                  <a:pt x="141693" y="317449"/>
                </a:lnTo>
                <a:lnTo>
                  <a:pt x="140931" y="317042"/>
                </a:lnTo>
                <a:lnTo>
                  <a:pt x="142074" y="313982"/>
                </a:lnTo>
                <a:lnTo>
                  <a:pt x="142659" y="311111"/>
                </a:lnTo>
                <a:lnTo>
                  <a:pt x="142659" y="304584"/>
                </a:lnTo>
                <a:lnTo>
                  <a:pt x="141884" y="301332"/>
                </a:lnTo>
                <a:lnTo>
                  <a:pt x="130568" y="281368"/>
                </a:lnTo>
                <a:lnTo>
                  <a:pt x="123101" y="281368"/>
                </a:lnTo>
                <a:lnTo>
                  <a:pt x="135763" y="303809"/>
                </a:lnTo>
                <a:lnTo>
                  <a:pt x="136321" y="306120"/>
                </a:lnTo>
                <a:lnTo>
                  <a:pt x="136321" y="311886"/>
                </a:lnTo>
                <a:lnTo>
                  <a:pt x="135166" y="314756"/>
                </a:lnTo>
                <a:lnTo>
                  <a:pt x="130200" y="319735"/>
                </a:lnTo>
                <a:lnTo>
                  <a:pt x="127127" y="321081"/>
                </a:lnTo>
                <a:lnTo>
                  <a:pt x="119443" y="321081"/>
                </a:lnTo>
                <a:lnTo>
                  <a:pt x="116192" y="319544"/>
                </a:lnTo>
                <a:lnTo>
                  <a:pt x="113880" y="316484"/>
                </a:lnTo>
                <a:lnTo>
                  <a:pt x="113880" y="281368"/>
                </a:lnTo>
                <a:lnTo>
                  <a:pt x="107556" y="281368"/>
                </a:lnTo>
                <a:lnTo>
                  <a:pt x="107556" y="316484"/>
                </a:lnTo>
                <a:lnTo>
                  <a:pt x="105257" y="319544"/>
                </a:lnTo>
                <a:lnTo>
                  <a:pt x="101981" y="321081"/>
                </a:lnTo>
                <a:lnTo>
                  <a:pt x="94335" y="321081"/>
                </a:lnTo>
                <a:lnTo>
                  <a:pt x="91440" y="319735"/>
                </a:lnTo>
                <a:lnTo>
                  <a:pt x="89141" y="317042"/>
                </a:lnTo>
                <a:lnTo>
                  <a:pt x="86461" y="314756"/>
                </a:lnTo>
                <a:lnTo>
                  <a:pt x="85115" y="311886"/>
                </a:lnTo>
                <a:lnTo>
                  <a:pt x="85115" y="306120"/>
                </a:lnTo>
                <a:lnTo>
                  <a:pt x="85674" y="303809"/>
                </a:lnTo>
                <a:lnTo>
                  <a:pt x="98348" y="281368"/>
                </a:lnTo>
                <a:lnTo>
                  <a:pt x="90868" y="281368"/>
                </a:lnTo>
                <a:lnTo>
                  <a:pt x="79552" y="301332"/>
                </a:lnTo>
                <a:lnTo>
                  <a:pt x="78778" y="304584"/>
                </a:lnTo>
                <a:lnTo>
                  <a:pt x="78778" y="311111"/>
                </a:lnTo>
                <a:lnTo>
                  <a:pt x="79362" y="313982"/>
                </a:lnTo>
                <a:lnTo>
                  <a:pt x="80518" y="317042"/>
                </a:lnTo>
                <a:lnTo>
                  <a:pt x="79362" y="317449"/>
                </a:lnTo>
                <a:lnTo>
                  <a:pt x="72059" y="317639"/>
                </a:lnTo>
                <a:lnTo>
                  <a:pt x="69011" y="316280"/>
                </a:lnTo>
                <a:lnTo>
                  <a:pt x="66687" y="313613"/>
                </a:lnTo>
                <a:lnTo>
                  <a:pt x="64008" y="311302"/>
                </a:lnTo>
                <a:lnTo>
                  <a:pt x="62674" y="308432"/>
                </a:lnTo>
                <a:lnTo>
                  <a:pt x="62674" y="303060"/>
                </a:lnTo>
                <a:lnTo>
                  <a:pt x="63436" y="300558"/>
                </a:lnTo>
                <a:lnTo>
                  <a:pt x="64960" y="297484"/>
                </a:lnTo>
                <a:lnTo>
                  <a:pt x="76479" y="281368"/>
                </a:lnTo>
                <a:lnTo>
                  <a:pt x="68427" y="281368"/>
                </a:lnTo>
                <a:lnTo>
                  <a:pt x="59791" y="294043"/>
                </a:lnTo>
                <a:lnTo>
                  <a:pt x="57480" y="296735"/>
                </a:lnTo>
                <a:lnTo>
                  <a:pt x="56349" y="300355"/>
                </a:lnTo>
                <a:lnTo>
                  <a:pt x="56349" y="310337"/>
                </a:lnTo>
                <a:lnTo>
                  <a:pt x="58254" y="314756"/>
                </a:lnTo>
                <a:lnTo>
                  <a:pt x="62103" y="318211"/>
                </a:lnTo>
                <a:lnTo>
                  <a:pt x="65938" y="322046"/>
                </a:lnTo>
                <a:lnTo>
                  <a:pt x="70548" y="323964"/>
                </a:lnTo>
                <a:lnTo>
                  <a:pt x="78968" y="323964"/>
                </a:lnTo>
                <a:lnTo>
                  <a:pt x="81864" y="323380"/>
                </a:lnTo>
                <a:lnTo>
                  <a:pt x="84518" y="322237"/>
                </a:lnTo>
                <a:lnTo>
                  <a:pt x="87985" y="325678"/>
                </a:lnTo>
                <a:lnTo>
                  <a:pt x="92392" y="327418"/>
                </a:lnTo>
                <a:lnTo>
                  <a:pt x="103136" y="327418"/>
                </a:lnTo>
                <a:lnTo>
                  <a:pt x="107365" y="325882"/>
                </a:lnTo>
                <a:lnTo>
                  <a:pt x="110439" y="322821"/>
                </a:lnTo>
                <a:lnTo>
                  <a:pt x="114274" y="325882"/>
                </a:lnTo>
                <a:lnTo>
                  <a:pt x="118681" y="327418"/>
                </a:lnTo>
                <a:lnTo>
                  <a:pt x="129044" y="327418"/>
                </a:lnTo>
                <a:lnTo>
                  <a:pt x="133451" y="325678"/>
                </a:lnTo>
                <a:lnTo>
                  <a:pt x="136906" y="322237"/>
                </a:lnTo>
                <a:lnTo>
                  <a:pt x="139979" y="323380"/>
                </a:lnTo>
                <a:lnTo>
                  <a:pt x="142849" y="323964"/>
                </a:lnTo>
                <a:lnTo>
                  <a:pt x="150901" y="323964"/>
                </a:lnTo>
                <a:lnTo>
                  <a:pt x="155498" y="322046"/>
                </a:lnTo>
                <a:lnTo>
                  <a:pt x="159334" y="318211"/>
                </a:lnTo>
                <a:lnTo>
                  <a:pt x="163182" y="314756"/>
                </a:lnTo>
                <a:lnTo>
                  <a:pt x="165087" y="310337"/>
                </a:lnTo>
                <a:lnTo>
                  <a:pt x="165087" y="300355"/>
                </a:lnTo>
                <a:close/>
              </a:path>
              <a:path w="221615" h="342900">
                <a:moveTo>
                  <a:pt x="221513" y="221742"/>
                </a:moveTo>
                <a:lnTo>
                  <a:pt x="206362" y="221742"/>
                </a:lnTo>
                <a:lnTo>
                  <a:pt x="206362" y="206590"/>
                </a:lnTo>
                <a:lnTo>
                  <a:pt x="191211" y="206590"/>
                </a:lnTo>
                <a:lnTo>
                  <a:pt x="191211" y="221742"/>
                </a:lnTo>
                <a:lnTo>
                  <a:pt x="176060" y="221742"/>
                </a:lnTo>
                <a:lnTo>
                  <a:pt x="176060" y="236893"/>
                </a:lnTo>
                <a:lnTo>
                  <a:pt x="191211" y="236893"/>
                </a:lnTo>
                <a:lnTo>
                  <a:pt x="191211" y="252044"/>
                </a:lnTo>
                <a:lnTo>
                  <a:pt x="206362" y="252044"/>
                </a:lnTo>
                <a:lnTo>
                  <a:pt x="206362" y="236893"/>
                </a:lnTo>
                <a:lnTo>
                  <a:pt x="221513" y="236893"/>
                </a:lnTo>
                <a:lnTo>
                  <a:pt x="221513" y="221742"/>
                </a:lnTo>
                <a:close/>
              </a:path>
              <a:path w="221615" h="342900">
                <a:moveTo>
                  <a:pt x="221513" y="133121"/>
                </a:moveTo>
                <a:lnTo>
                  <a:pt x="206362" y="133121"/>
                </a:lnTo>
                <a:lnTo>
                  <a:pt x="206362" y="117983"/>
                </a:lnTo>
                <a:lnTo>
                  <a:pt x="191211" y="117983"/>
                </a:lnTo>
                <a:lnTo>
                  <a:pt x="191211" y="133121"/>
                </a:lnTo>
                <a:lnTo>
                  <a:pt x="176060" y="133121"/>
                </a:lnTo>
                <a:lnTo>
                  <a:pt x="176060" y="148272"/>
                </a:lnTo>
                <a:lnTo>
                  <a:pt x="191211" y="148272"/>
                </a:lnTo>
                <a:lnTo>
                  <a:pt x="191211" y="163423"/>
                </a:lnTo>
                <a:lnTo>
                  <a:pt x="206362" y="163423"/>
                </a:lnTo>
                <a:lnTo>
                  <a:pt x="206362" y="148272"/>
                </a:lnTo>
                <a:lnTo>
                  <a:pt x="221513" y="148272"/>
                </a:lnTo>
                <a:lnTo>
                  <a:pt x="221513" y="133121"/>
                </a:lnTo>
                <a:close/>
              </a:path>
              <a:path w="221615" h="342900">
                <a:moveTo>
                  <a:pt x="221513" y="45085"/>
                </a:moveTo>
                <a:lnTo>
                  <a:pt x="206362" y="45085"/>
                </a:lnTo>
                <a:lnTo>
                  <a:pt x="206362" y="29921"/>
                </a:lnTo>
                <a:lnTo>
                  <a:pt x="191211" y="29921"/>
                </a:lnTo>
                <a:lnTo>
                  <a:pt x="191211" y="45085"/>
                </a:lnTo>
                <a:lnTo>
                  <a:pt x="176060" y="45085"/>
                </a:lnTo>
                <a:lnTo>
                  <a:pt x="176060" y="60236"/>
                </a:lnTo>
                <a:lnTo>
                  <a:pt x="191211" y="60236"/>
                </a:lnTo>
                <a:lnTo>
                  <a:pt x="191211" y="75387"/>
                </a:lnTo>
                <a:lnTo>
                  <a:pt x="206362" y="75387"/>
                </a:lnTo>
                <a:lnTo>
                  <a:pt x="206362" y="60236"/>
                </a:lnTo>
                <a:lnTo>
                  <a:pt x="221513" y="60236"/>
                </a:lnTo>
                <a:lnTo>
                  <a:pt x="221513" y="45085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7"/>
  <sheetViews>
    <sheetView showRowColHeaders="0" tabSelected="1" workbookViewId="0">
      <selection activeCell="P25" sqref="P25"/>
    </sheetView>
  </sheetViews>
  <sheetFormatPr baseColWidth="10" defaultRowHeight="15" x14ac:dyDescent="0.25"/>
  <cols>
    <col min="8" max="8" width="4" customWidth="1"/>
    <col min="9" max="9" width="47.5703125" customWidth="1"/>
    <col min="10" max="10" width="3" customWidth="1"/>
    <col min="11" max="11" width="12" customWidth="1"/>
    <col min="12" max="12" width="2.85546875" customWidth="1"/>
  </cols>
  <sheetData>
    <row r="1" spans="1:4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pans="1:4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4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41" ht="15.75" thickBo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</row>
    <row r="5" spans="1:41" ht="16.5" thickBo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67" t="s">
        <v>201</v>
      </c>
      <c r="N5" s="68"/>
      <c r="O5" s="68"/>
      <c r="P5" s="69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</row>
    <row r="6" spans="1:4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</row>
    <row r="7" spans="1:4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</row>
    <row r="8" spans="1:41" x14ac:dyDescent="0.25">
      <c r="A8" s="26"/>
      <c r="B8" s="26"/>
      <c r="C8" s="26"/>
      <c r="D8" s="26"/>
      <c r="E8" s="26"/>
      <c r="F8" s="26"/>
      <c r="G8" s="26"/>
      <c r="H8" s="46" t="s">
        <v>198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</row>
    <row r="9" spans="1:4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</row>
    <row r="10" spans="1:41" ht="15.75" thickBot="1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</row>
    <row r="11" spans="1:41" ht="30" customHeight="1" thickBot="1" x14ac:dyDescent="0.3">
      <c r="A11" s="26"/>
      <c r="B11" s="26"/>
      <c r="C11" s="26"/>
      <c r="D11" s="26"/>
      <c r="E11" s="26"/>
      <c r="F11" s="26"/>
      <c r="G11" s="26"/>
      <c r="H11" s="42">
        <v>1</v>
      </c>
      <c r="I11" s="41" t="s">
        <v>165</v>
      </c>
      <c r="K11" s="57"/>
      <c r="L11" s="26"/>
      <c r="M11" s="26"/>
      <c r="N11" s="26"/>
      <c r="O11" s="26"/>
      <c r="P11" s="26"/>
      <c r="Q11" s="58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</row>
    <row r="12" spans="1:41" ht="30" customHeight="1" x14ac:dyDescent="0.25">
      <c r="A12" s="26"/>
      <c r="B12" s="26"/>
      <c r="C12" s="26"/>
      <c r="D12" s="26"/>
      <c r="E12" s="26"/>
      <c r="F12" s="26"/>
      <c r="G12" s="26"/>
      <c r="H12" s="42">
        <v>2</v>
      </c>
      <c r="I12" s="41" t="s">
        <v>208</v>
      </c>
      <c r="K12" s="57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</row>
    <row r="13" spans="1:41" ht="30" customHeight="1" x14ac:dyDescent="0.25">
      <c r="A13" s="26"/>
      <c r="B13" s="26"/>
      <c r="C13" s="26"/>
      <c r="D13" s="26"/>
      <c r="E13" s="26"/>
      <c r="F13" s="26"/>
      <c r="G13" s="26"/>
      <c r="H13" s="42">
        <v>3</v>
      </c>
      <c r="I13" s="41" t="s">
        <v>207</v>
      </c>
      <c r="K13" s="57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</row>
    <row r="14" spans="1:41" ht="30" customHeight="1" x14ac:dyDescent="0.25">
      <c r="A14" s="26"/>
      <c r="B14" s="26"/>
      <c r="C14" s="26"/>
      <c r="D14" s="26"/>
      <c r="E14" s="26"/>
      <c r="F14" s="26"/>
      <c r="G14" s="26"/>
      <c r="H14" s="42">
        <v>4</v>
      </c>
      <c r="I14" s="41" t="s">
        <v>206</v>
      </c>
      <c r="K14" s="57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56"/>
      <c r="X14" s="56"/>
      <c r="Y14" s="56"/>
      <c r="Z14" s="5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</row>
    <row r="15" spans="1:41" x14ac:dyDescent="0.25">
      <c r="A15" s="26"/>
      <c r="B15" s="26"/>
      <c r="C15" s="26"/>
      <c r="D15" s="26"/>
      <c r="E15" s="26"/>
      <c r="F15" s="26"/>
      <c r="G15" s="26"/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56" t="s">
        <v>203</v>
      </c>
      <c r="U15" s="56"/>
      <c r="V15" s="56"/>
      <c r="W15" s="56" t="s">
        <v>204</v>
      </c>
      <c r="X15" s="56" t="s">
        <v>205</v>
      </c>
      <c r="Y15" s="56"/>
      <c r="Z15" s="5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</row>
    <row r="16" spans="1:41" ht="30" customHeight="1" x14ac:dyDescent="0.25">
      <c r="A16" s="26"/>
      <c r="B16" s="26"/>
      <c r="C16" s="26"/>
      <c r="D16" s="26"/>
      <c r="E16" s="26"/>
      <c r="F16" s="26"/>
      <c r="G16" s="26"/>
      <c r="H16" s="42">
        <v>5</v>
      </c>
      <c r="I16" s="41" t="str">
        <f>IF(M5="","",VLOOKUP(M5,MATERIAS!$G$6:$H$9,2,FALSE))</f>
        <v>Dibujo Artístico II</v>
      </c>
      <c r="K16" s="57"/>
      <c r="L16" s="26"/>
      <c r="M16" s="43" t="str">
        <f>IFERROR(INDEX(BD_PONDERACIÓNS!$C$2:$AG$125,MATCH(CALCULAR_NOTA!$P$22,BD_PONDERACIÓNS!$B$2:$B$125,0),MATCH($I$16,BD_PONDERACIÓNS!$C$1:$AG$1,0)),"")</f>
        <v/>
      </c>
      <c r="N16" s="63">
        <f>IF(K16&gt;=5,K16*M16,0)</f>
        <v>0</v>
      </c>
      <c r="O16" s="64"/>
      <c r="P16" s="26"/>
      <c r="Q16" s="26"/>
      <c r="R16" s="26"/>
      <c r="S16" s="26"/>
      <c r="T16" s="56">
        <f>K16</f>
        <v>0</v>
      </c>
      <c r="U16" s="56" t="str">
        <f>M16</f>
        <v/>
      </c>
      <c r="V16" s="56">
        <f>IF(T16&gt;=5,LARGE($T$16:$T$20,1),0)</f>
        <v>0</v>
      </c>
      <c r="W16" s="56" t="str">
        <f>IFERROR(VLOOKUP(V16,$T$16:$U$20,2,FALSE),"")</f>
        <v/>
      </c>
      <c r="X16" s="56">
        <f>IFERROR(V16*W16,0)</f>
        <v>0</v>
      </c>
      <c r="Y16" s="56"/>
      <c r="Z16" s="5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</row>
    <row r="17" spans="1:4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64"/>
      <c r="O17" s="64"/>
      <c r="P17" s="26"/>
      <c r="Q17" s="26"/>
      <c r="R17" s="26"/>
      <c r="S17" s="26"/>
      <c r="T17" s="62">
        <f>K22</f>
        <v>0</v>
      </c>
      <c r="U17" s="62" t="str">
        <f>M22</f>
        <v/>
      </c>
      <c r="V17" s="56">
        <f>IF(T17&gt;=5,LARGE($T$16:$T$20,2),0)</f>
        <v>0</v>
      </c>
      <c r="W17" s="56" t="str">
        <f t="shared" ref="W17:W19" si="0">IFERROR(VLOOKUP(V17,$T$16:$U$20,2,FALSE),"")</f>
        <v/>
      </c>
      <c r="X17" s="56">
        <f t="shared" ref="X17:X20" si="1">IFERROR(V17*W17,0)</f>
        <v>0</v>
      </c>
      <c r="Y17" s="56"/>
      <c r="Z17" s="5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</row>
    <row r="18" spans="1:41" ht="30.75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60" t="str">
        <f>IF(SUM(K11:K14,K16)/5&gt;=4,AVERAGE(K11:K14,K16)*0.4+Q11*0.6,"NO SUPERADA")</f>
        <v>NO SUPERADA</v>
      </c>
      <c r="L18" s="26"/>
      <c r="M18" s="26"/>
      <c r="N18" s="64"/>
      <c r="O18" s="64"/>
      <c r="P18" s="26"/>
      <c r="Q18" s="26"/>
      <c r="R18" s="26"/>
      <c r="S18" s="26"/>
      <c r="T18" s="66"/>
      <c r="U18" s="66"/>
      <c r="V18" s="64"/>
      <c r="W18" s="56" t="str">
        <f t="shared" si="0"/>
        <v/>
      </c>
      <c r="X18" s="56">
        <f t="shared" si="1"/>
        <v>0</v>
      </c>
      <c r="Y18" s="56"/>
      <c r="Z18" s="5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</row>
    <row r="19" spans="1:41" x14ac:dyDescent="0.25">
      <c r="A19" s="26"/>
      <c r="B19" s="26"/>
      <c r="C19" s="26"/>
      <c r="D19" s="26"/>
      <c r="E19" s="26"/>
      <c r="F19" s="26"/>
      <c r="G19" s="26"/>
      <c r="H19" s="45" t="s">
        <v>202</v>
      </c>
      <c r="I19" s="45"/>
      <c r="J19" s="45"/>
      <c r="K19" s="45"/>
      <c r="L19" s="45"/>
      <c r="M19" s="45"/>
      <c r="N19" s="65"/>
      <c r="O19" s="65"/>
      <c r="P19" s="45"/>
      <c r="Q19" s="45"/>
      <c r="R19" s="45"/>
      <c r="S19" s="45"/>
      <c r="T19" s="66"/>
      <c r="U19" s="66"/>
      <c r="V19" s="64"/>
      <c r="W19" s="56" t="str">
        <f t="shared" si="0"/>
        <v/>
      </c>
      <c r="X19" s="56">
        <f t="shared" si="1"/>
        <v>0</v>
      </c>
      <c r="Y19" s="56"/>
      <c r="Z19" s="5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</row>
    <row r="20" spans="1:4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64"/>
      <c r="O20" s="64"/>
      <c r="P20" s="26"/>
      <c r="Q20" s="26"/>
      <c r="R20" s="26"/>
      <c r="S20" s="26"/>
      <c r="T20" s="66"/>
      <c r="U20" s="66"/>
      <c r="V20" s="64"/>
      <c r="W20" s="56" t="str">
        <f>IFERROR(VLOOKUP(V20,$T$16:$U$20,2,FALSE),"")</f>
        <v/>
      </c>
      <c r="X20" s="56">
        <f t="shared" si="1"/>
        <v>0</v>
      </c>
      <c r="Y20" s="56"/>
      <c r="Z20" s="5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</row>
    <row r="21" spans="1:4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64"/>
      <c r="O21" s="64"/>
      <c r="P21" s="26"/>
      <c r="Q21" s="26"/>
      <c r="R21" s="26"/>
      <c r="S21" s="26"/>
      <c r="T21" s="64"/>
      <c r="U21" s="64"/>
      <c r="V21" s="64"/>
      <c r="W21" s="56"/>
      <c r="X21" s="56"/>
      <c r="Y21" s="56"/>
      <c r="Z21" s="5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</row>
    <row r="22" spans="1:41" ht="30" customHeight="1" x14ac:dyDescent="0.25">
      <c r="A22" s="26"/>
      <c r="B22" s="26"/>
      <c r="C22" s="26"/>
      <c r="D22" s="26"/>
      <c r="E22" s="26"/>
      <c r="F22" s="26"/>
      <c r="G22" s="26"/>
      <c r="H22" s="44">
        <v>1</v>
      </c>
      <c r="I22" s="57"/>
      <c r="J22" s="26"/>
      <c r="K22" s="59"/>
      <c r="L22" s="26"/>
      <c r="M22" s="43" t="str">
        <f>IFERROR(INDEX(BD_PONDERACIÓNS!$C$2:$AG$125,MATCH(CALCULAR_NOTA!$P$22,BD_PONDERACIÓNS!$B$2:$B$125,0),MATCH(CALCULAR_NOTA!I22,BD_PONDERACIÓNS!$C$1:$AG$1,0)),"")</f>
        <v/>
      </c>
      <c r="N22" s="56">
        <f>IF(K22&gt;=5,K22*M22,0)</f>
        <v>0</v>
      </c>
      <c r="O22" s="64"/>
      <c r="P22" s="70"/>
      <c r="Q22" s="70"/>
      <c r="R22" s="70"/>
      <c r="S22" s="70"/>
      <c r="T22" s="64"/>
      <c r="U22" s="64"/>
      <c r="V22" s="64"/>
      <c r="W22" s="56"/>
      <c r="X22" s="56"/>
      <c r="Y22" s="56"/>
      <c r="Z22" s="5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</row>
    <row r="23" spans="1:41" ht="30" customHeight="1" thickBot="1" x14ac:dyDescent="0.3">
      <c r="A23" s="26"/>
      <c r="B23" s="26"/>
      <c r="C23" s="26"/>
      <c r="D23" s="26"/>
      <c r="E23" s="26"/>
      <c r="F23" s="26"/>
      <c r="G23" s="26"/>
      <c r="H23" s="44">
        <v>2</v>
      </c>
      <c r="I23" s="57"/>
      <c r="J23" s="26"/>
      <c r="K23" s="59"/>
      <c r="L23" s="26"/>
      <c r="M23" s="43" t="str">
        <f>IFERROR(INDEX(BD_PONDERACIÓNS!$C$2:$AG$125,MATCH(CALCULAR_NOTA!$P$22,BD_PONDERACIÓNS!$B$2:$B$125,0),MATCH(CALCULAR_NOTA!I23,BD_PONDERACIÓNS!$C$1:$AG$1,0)),"")</f>
        <v/>
      </c>
      <c r="N23" s="56">
        <f t="shared" ref="N23:N25" si="2">IF(K23&gt;=5,K23*M23,0)</f>
        <v>0</v>
      </c>
      <c r="O23" s="64"/>
      <c r="P23" s="26"/>
      <c r="Q23" s="26"/>
      <c r="R23" s="26"/>
      <c r="S23" s="26"/>
      <c r="T23" s="64"/>
      <c r="U23" s="56">
        <f>N16</f>
        <v>0</v>
      </c>
      <c r="V23" s="56">
        <f>LARGE($U$23:$U$27,1)</f>
        <v>0</v>
      </c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</row>
    <row r="24" spans="1:41" ht="33" customHeight="1" thickBot="1" x14ac:dyDescent="0.3">
      <c r="A24" s="26"/>
      <c r="B24" s="26"/>
      <c r="C24" s="26"/>
      <c r="D24" s="26"/>
      <c r="E24" s="26"/>
      <c r="F24" s="26"/>
      <c r="G24" s="26"/>
      <c r="H24" s="44">
        <v>3</v>
      </c>
      <c r="I24" s="57"/>
      <c r="J24" s="26"/>
      <c r="K24" s="59"/>
      <c r="L24" s="26"/>
      <c r="M24" s="43" t="str">
        <f>IFERROR(INDEX(BD_PONDERACIÓNS!$C$2:$AG$125,MATCH(CALCULAR_NOTA!$P$22,BD_PONDERACIÓNS!$B$2:$B$125,0),MATCH(CALCULAR_NOTA!I24,BD_PONDERACIÓNS!$C$1:$AG$1,0)),"")</f>
        <v/>
      </c>
      <c r="N24" s="56">
        <f t="shared" si="2"/>
        <v>0</v>
      </c>
      <c r="O24" s="64"/>
      <c r="P24" s="26"/>
      <c r="Q24" s="26"/>
      <c r="R24" s="26"/>
      <c r="S24" s="61" t="str">
        <f>IFERROR(IF(OR(Q11="",K11="",K12="",K13="",K14="",K16=""),"FALTAN NOTAS",IF(K18&gt;=5,(K18+K27),"NO APTO")),"")</f>
        <v>FALTAN NOTAS</v>
      </c>
      <c r="T24" s="64"/>
      <c r="U24" s="56">
        <f>N22</f>
        <v>0</v>
      </c>
      <c r="V24" s="56">
        <f>LARGE($U$23:$U$27,2)</f>
        <v>0</v>
      </c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</row>
    <row r="25" spans="1:41" ht="30" customHeight="1" x14ac:dyDescent="0.25">
      <c r="A25" s="26"/>
      <c r="B25" s="26"/>
      <c r="C25" s="26"/>
      <c r="D25" s="26"/>
      <c r="E25" s="26"/>
      <c r="F25" s="26"/>
      <c r="G25" s="26"/>
      <c r="H25" s="44">
        <v>4</v>
      </c>
      <c r="I25" s="57"/>
      <c r="J25" s="56"/>
      <c r="K25" s="59"/>
      <c r="L25" s="56"/>
      <c r="M25" s="43" t="str">
        <f>IFERROR(INDEX(BD_PONDERACIÓNS!$C$2:$AG$125,MATCH(CALCULAR_NOTA!$P$22,BD_PONDERACIÓNS!$B$2:$B$125,0),MATCH(CALCULAR_NOTA!I25,BD_PONDERACIÓNS!$C$1:$AG$1,0)),"")</f>
        <v/>
      </c>
      <c r="N25" s="56">
        <f t="shared" si="2"/>
        <v>0</v>
      </c>
      <c r="O25" s="64"/>
      <c r="P25" s="26"/>
      <c r="Q25" s="26"/>
      <c r="R25" s="26"/>
      <c r="S25" s="26"/>
      <c r="T25" s="64"/>
      <c r="U25" s="56">
        <f t="shared" ref="U25:U27" si="3">N23</f>
        <v>0</v>
      </c>
      <c r="V25" s="5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</row>
    <row r="26" spans="1:4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64"/>
      <c r="U26" s="56">
        <f t="shared" si="3"/>
        <v>0</v>
      </c>
      <c r="V26" s="5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</row>
    <row r="27" spans="1:41" ht="26.1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60">
        <f>SUM(V23:V24)</f>
        <v>0</v>
      </c>
      <c r="L27" s="26"/>
      <c r="M27" s="26"/>
      <c r="N27" s="26"/>
      <c r="O27" s="26"/>
      <c r="P27" s="26"/>
      <c r="Q27" s="26"/>
      <c r="R27" s="26"/>
      <c r="S27" s="26"/>
      <c r="T27" s="26"/>
      <c r="U27" s="56">
        <f t="shared" si="3"/>
        <v>0</v>
      </c>
      <c r="V27" s="5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</row>
    <row r="28" spans="1:4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</row>
    <row r="29" spans="1:4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</row>
    <row r="30" spans="1:4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</row>
    <row r="31" spans="1:4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</row>
    <row r="32" spans="1:4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</row>
    <row r="33" spans="1:4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</row>
    <row r="34" spans="1:4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</row>
    <row r="35" spans="1:4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</row>
    <row r="36" spans="1:4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</row>
    <row r="37" spans="1:4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</row>
    <row r="38" spans="1:4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</row>
    <row r="39" spans="1:4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</row>
    <row r="40" spans="1:4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</row>
    <row r="41" spans="1:4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</row>
    <row r="42" spans="1:4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</row>
    <row r="43" spans="1:4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</row>
    <row r="44" spans="1:4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</row>
    <row r="45" spans="1:4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</row>
    <row r="46" spans="1:4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</row>
    <row r="47" spans="1:4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</row>
    <row r="48" spans="1:4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</row>
    <row r="49" spans="1:4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</row>
    <row r="50" spans="1:4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</row>
    <row r="51" spans="1:4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</row>
    <row r="52" spans="1:4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</row>
    <row r="53" spans="1:4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</row>
    <row r="54" spans="1:4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</row>
    <row r="55" spans="1:4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</row>
    <row r="56" spans="1:4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</row>
    <row r="57" spans="1:4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1:4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1:4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pans="1:4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</row>
    <row r="68" spans="1:4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</row>
    <row r="69" spans="1:4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</row>
    <row r="70" spans="1:4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</row>
    <row r="71" spans="1:4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</row>
    <row r="72" spans="1:4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</row>
    <row r="73" spans="1:40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</row>
    <row r="74" spans="1:40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</row>
    <row r="75" spans="1:40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</row>
    <row r="76" spans="1:40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</row>
    <row r="77" spans="1:40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</row>
    <row r="78" spans="1:40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</row>
    <row r="79" spans="1:40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</row>
    <row r="80" spans="1:40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</row>
    <row r="81" spans="1:40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</row>
    <row r="82" spans="1:40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</row>
    <row r="83" spans="1:40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</row>
    <row r="84" spans="1:40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</row>
    <row r="85" spans="1:40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</row>
    <row r="86" spans="1:40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</row>
    <row r="87" spans="1:40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</row>
  </sheetData>
  <sheetProtection algorithmName="SHA-512" hashValue="z4xy9S6buHdn+x8ajCGTAcckplPqdBXK9YzoS9F1klx/X5wlVGsZhfXstDnAFuYdm5qD4KPk2RwJHuSTwZ6ABA==" saltValue="PrYELlr4Vi+wYwbjDaPNgA==" spinCount="100000" sheet="1" objects="1" scenarios="1"/>
  <mergeCells count="2">
    <mergeCell ref="M5:P5"/>
    <mergeCell ref="P22:S22"/>
  </mergeCells>
  <conditionalFormatting sqref="I16 I22:I25">
    <cfRule type="duplicateValues" dxfId="0" priority="1"/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BD_PONDERACIÓNS!$B$2:$B$125</xm:f>
          </x14:formula1>
          <xm:sqref>P22:S22</xm:sqref>
        </x14:dataValidation>
        <x14:dataValidation type="list" allowBlank="1" showInputMessage="1" showErrorMessage="1" xr:uid="{00000000-0002-0000-0000-000001000000}">
          <x14:formula1>
            <xm:f>MATERIAS!$E$4:$E$34</xm:f>
          </x14:formula1>
          <xm:sqref>I22:I25</xm:sqref>
        </x14:dataValidation>
        <x14:dataValidation type="list" allowBlank="1" showInputMessage="1" showErrorMessage="1" xr:uid="{00000000-0002-0000-0000-000002000000}">
          <x14:formula1>
            <xm:f>MATERIAS!$G$6:$G$9</xm:f>
          </x14:formula1>
          <xm:sqref>M5:P5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4"/>
  <sheetViews>
    <sheetView workbookViewId="0">
      <selection activeCell="E15" sqref="E15"/>
    </sheetView>
  </sheetViews>
  <sheetFormatPr baseColWidth="10" defaultRowHeight="15" x14ac:dyDescent="0.25"/>
  <cols>
    <col min="1" max="1" width="44.140625" bestFit="1" customWidth="1"/>
    <col min="2" max="2" width="43.140625" bestFit="1" customWidth="1"/>
    <col min="3" max="3" width="5.7109375" customWidth="1"/>
    <col min="4" max="4" width="44" bestFit="1" customWidth="1"/>
    <col min="5" max="5" width="52.5703125" bestFit="1" customWidth="1"/>
    <col min="6" max="6" width="3.42578125" customWidth="1"/>
    <col min="7" max="7" width="18" bestFit="1" customWidth="1"/>
    <col min="8" max="8" width="52.5703125" bestFit="1" customWidth="1"/>
  </cols>
  <sheetData>
    <row r="2" spans="1:8" ht="15" customHeight="1" x14ac:dyDescent="0.3">
      <c r="A2" s="71" t="s">
        <v>163</v>
      </c>
      <c r="B2" s="71"/>
      <c r="D2" s="71" t="s">
        <v>197</v>
      </c>
      <c r="E2" s="71"/>
    </row>
    <row r="3" spans="1:8" ht="15" customHeight="1" x14ac:dyDescent="0.25">
      <c r="A3" s="39" t="s">
        <v>167</v>
      </c>
      <c r="B3" s="39" t="s">
        <v>168</v>
      </c>
      <c r="D3" s="39" t="s">
        <v>168</v>
      </c>
      <c r="E3" s="39" t="s">
        <v>169</v>
      </c>
    </row>
    <row r="4" spans="1:8" ht="15" customHeight="1" x14ac:dyDescent="0.25">
      <c r="A4" s="11" t="s">
        <v>165</v>
      </c>
      <c r="B4" s="11" t="s">
        <v>157</v>
      </c>
      <c r="D4" s="11" t="s">
        <v>157</v>
      </c>
      <c r="E4" s="11" t="s">
        <v>157</v>
      </c>
    </row>
    <row r="5" spans="1:8" ht="15" customHeight="1" x14ac:dyDescent="0.25">
      <c r="A5" s="11" t="s">
        <v>166</v>
      </c>
      <c r="B5" s="11" t="s">
        <v>158</v>
      </c>
      <c r="D5" s="11" t="s">
        <v>158</v>
      </c>
      <c r="E5" s="11" t="s">
        <v>158</v>
      </c>
    </row>
    <row r="6" spans="1:8" ht="15" customHeight="1" x14ac:dyDescent="0.25">
      <c r="A6" s="11" t="s">
        <v>164</v>
      </c>
      <c r="B6" s="11" t="s">
        <v>185</v>
      </c>
      <c r="D6" s="11" t="s">
        <v>185</v>
      </c>
      <c r="E6" s="11" t="s">
        <v>160</v>
      </c>
      <c r="G6" t="s">
        <v>144</v>
      </c>
      <c r="H6" t="s">
        <v>157</v>
      </c>
    </row>
    <row r="7" spans="1:8" ht="15" customHeight="1" x14ac:dyDescent="0.25">
      <c r="A7" s="11" t="s">
        <v>196</v>
      </c>
      <c r="B7" s="11" t="s">
        <v>159</v>
      </c>
      <c r="D7" s="11" t="s">
        <v>159</v>
      </c>
      <c r="E7" s="11" t="s">
        <v>159</v>
      </c>
      <c r="G7" t="s">
        <v>199</v>
      </c>
      <c r="H7" t="s">
        <v>158</v>
      </c>
    </row>
    <row r="8" spans="1:8" x14ac:dyDescent="0.25">
      <c r="A8" s="11"/>
      <c r="B8" s="11"/>
      <c r="E8" s="40" t="s">
        <v>184</v>
      </c>
      <c r="G8" t="s">
        <v>200</v>
      </c>
      <c r="H8" t="s">
        <v>159</v>
      </c>
    </row>
    <row r="9" spans="1:8" x14ac:dyDescent="0.25">
      <c r="E9" s="40" t="s">
        <v>189</v>
      </c>
      <c r="G9" t="s">
        <v>201</v>
      </c>
      <c r="H9" t="s">
        <v>185</v>
      </c>
    </row>
    <row r="10" spans="1:8" x14ac:dyDescent="0.25">
      <c r="E10" s="40" t="s">
        <v>178</v>
      </c>
    </row>
    <row r="11" spans="1:8" x14ac:dyDescent="0.25">
      <c r="E11" s="40" t="s">
        <v>170</v>
      </c>
    </row>
    <row r="12" spans="1:8" x14ac:dyDescent="0.25">
      <c r="E12" s="40" t="s">
        <v>176</v>
      </c>
    </row>
    <row r="13" spans="1:8" x14ac:dyDescent="0.25">
      <c r="E13" s="40" t="s">
        <v>188</v>
      </c>
    </row>
    <row r="14" spans="1:8" x14ac:dyDescent="0.25">
      <c r="E14" s="40" t="s">
        <v>162</v>
      </c>
    </row>
    <row r="15" spans="1:8" x14ac:dyDescent="0.25">
      <c r="E15" s="40" t="s">
        <v>185</v>
      </c>
    </row>
    <row r="16" spans="1:8" x14ac:dyDescent="0.25">
      <c r="E16" s="40" t="s">
        <v>193</v>
      </c>
    </row>
    <row r="17" spans="5:5" x14ac:dyDescent="0.25">
      <c r="E17" s="40" t="s">
        <v>186</v>
      </c>
    </row>
    <row r="18" spans="5:5" x14ac:dyDescent="0.25">
      <c r="E18" s="40" t="s">
        <v>171</v>
      </c>
    </row>
    <row r="19" spans="5:5" x14ac:dyDescent="0.25">
      <c r="E19" s="40" t="s">
        <v>179</v>
      </c>
    </row>
    <row r="20" spans="5:5" x14ac:dyDescent="0.25">
      <c r="E20" s="40" t="s">
        <v>180</v>
      </c>
    </row>
    <row r="21" spans="5:5" x14ac:dyDescent="0.25">
      <c r="E21" s="40" t="s">
        <v>172</v>
      </c>
    </row>
    <row r="22" spans="5:5" x14ac:dyDescent="0.25">
      <c r="E22" s="40" t="s">
        <v>183</v>
      </c>
    </row>
    <row r="23" spans="5:5" x14ac:dyDescent="0.25">
      <c r="E23" s="40" t="s">
        <v>175</v>
      </c>
    </row>
    <row r="24" spans="5:5" x14ac:dyDescent="0.25">
      <c r="E24" s="40" t="s">
        <v>181</v>
      </c>
    </row>
    <row r="25" spans="5:5" x14ac:dyDescent="0.25">
      <c r="E25" s="40" t="s">
        <v>173</v>
      </c>
    </row>
    <row r="26" spans="5:5" x14ac:dyDescent="0.25">
      <c r="E26" s="40" t="s">
        <v>190</v>
      </c>
    </row>
    <row r="27" spans="5:5" x14ac:dyDescent="0.25">
      <c r="E27" s="40" t="s">
        <v>182</v>
      </c>
    </row>
    <row r="28" spans="5:5" x14ac:dyDescent="0.25">
      <c r="E28" s="40" t="s">
        <v>191</v>
      </c>
    </row>
    <row r="29" spans="5:5" x14ac:dyDescent="0.25">
      <c r="E29" s="40" t="s">
        <v>195</v>
      </c>
    </row>
    <row r="30" spans="5:5" x14ac:dyDescent="0.25">
      <c r="E30" s="40" t="s">
        <v>192</v>
      </c>
    </row>
    <row r="31" spans="5:5" x14ac:dyDescent="0.25">
      <c r="E31" s="40" t="s">
        <v>174</v>
      </c>
    </row>
    <row r="32" spans="5:5" x14ac:dyDescent="0.25">
      <c r="E32" s="40" t="s">
        <v>187</v>
      </c>
    </row>
    <row r="33" spans="5:5" x14ac:dyDescent="0.25">
      <c r="E33" s="40" t="s">
        <v>194</v>
      </c>
    </row>
    <row r="34" spans="5:5" x14ac:dyDescent="0.25">
      <c r="E34" s="40" t="s">
        <v>177</v>
      </c>
    </row>
  </sheetData>
  <sortState xmlns:xlrd2="http://schemas.microsoft.com/office/spreadsheetml/2017/richdata2" ref="H8:H38">
    <sortCondition ref="H8"/>
  </sortState>
  <mergeCells count="2">
    <mergeCell ref="A2:B2"/>
    <mergeCell ref="D2:E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61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22" sqref="W22"/>
    </sheetView>
  </sheetViews>
  <sheetFormatPr baseColWidth="10" defaultRowHeight="16.5" thickTop="1" thickBottom="1" x14ac:dyDescent="0.3"/>
  <cols>
    <col min="1" max="1" width="29.140625" bestFit="1" customWidth="1"/>
    <col min="2" max="2" width="45.28515625" bestFit="1" customWidth="1"/>
    <col min="7" max="7" width="12.42578125" style="2" customWidth="1"/>
    <col min="8" max="8" width="13" style="4" customWidth="1"/>
    <col min="17" max="17" width="13.140625" style="5" customWidth="1"/>
    <col min="20" max="20" width="11.42578125" style="3"/>
    <col min="33" max="33" width="11.42578125" style="1"/>
  </cols>
  <sheetData>
    <row r="1" spans="1:51" ht="96.75" customHeight="1" thickBot="1" x14ac:dyDescent="0.3">
      <c r="A1" s="38" t="s">
        <v>142</v>
      </c>
      <c r="B1" s="38" t="s">
        <v>143</v>
      </c>
      <c r="C1" s="37" t="s">
        <v>0</v>
      </c>
      <c r="D1" s="6" t="s">
        <v>1</v>
      </c>
      <c r="E1" s="6" t="s">
        <v>2</v>
      </c>
      <c r="F1" s="30" t="s">
        <v>161</v>
      </c>
      <c r="G1" s="7" t="s">
        <v>157</v>
      </c>
      <c r="H1" s="32" t="s">
        <v>158</v>
      </c>
      <c r="I1" s="6" t="s">
        <v>3</v>
      </c>
      <c r="J1" s="6" t="s">
        <v>4</v>
      </c>
      <c r="K1" s="8" t="s">
        <v>5</v>
      </c>
      <c r="L1" s="8" t="s">
        <v>6</v>
      </c>
      <c r="M1" s="9" t="s">
        <v>7</v>
      </c>
      <c r="N1" s="31" t="s">
        <v>162</v>
      </c>
      <c r="O1" s="9" t="s">
        <v>8</v>
      </c>
      <c r="P1" s="9" t="s">
        <v>9</v>
      </c>
      <c r="Q1" s="33" t="s">
        <v>160</v>
      </c>
      <c r="R1" s="9" t="s">
        <v>10</v>
      </c>
      <c r="S1" s="9" t="s">
        <v>11</v>
      </c>
      <c r="T1" s="10" t="s">
        <v>159</v>
      </c>
      <c r="U1" s="9" t="s">
        <v>12</v>
      </c>
      <c r="V1" s="9" t="s">
        <v>13</v>
      </c>
      <c r="W1" s="34" t="s">
        <v>14</v>
      </c>
      <c r="X1" s="34" t="s">
        <v>15</v>
      </c>
      <c r="Y1" s="34" t="s">
        <v>16</v>
      </c>
      <c r="Z1" s="34" t="s">
        <v>17</v>
      </c>
      <c r="AA1" s="34" t="s">
        <v>18</v>
      </c>
      <c r="AB1" s="34" t="s">
        <v>19</v>
      </c>
      <c r="AC1" s="34" t="s">
        <v>20</v>
      </c>
      <c r="AD1" s="34" t="s">
        <v>21</v>
      </c>
      <c r="AE1" s="35" t="s">
        <v>54</v>
      </c>
      <c r="AF1" s="35" t="s">
        <v>55</v>
      </c>
      <c r="AG1" s="36" t="s">
        <v>141</v>
      </c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</row>
    <row r="2" spans="1:51" ht="15" customHeight="1" x14ac:dyDescent="0.25">
      <c r="A2" s="49" t="s">
        <v>155</v>
      </c>
      <c r="B2" s="49" t="s">
        <v>89</v>
      </c>
      <c r="C2" s="53">
        <v>0.2</v>
      </c>
      <c r="D2" s="53">
        <v>0</v>
      </c>
      <c r="E2" s="53">
        <v>0.2</v>
      </c>
      <c r="F2" s="53">
        <v>0.2</v>
      </c>
      <c r="G2" s="53">
        <v>0.2</v>
      </c>
      <c r="H2" s="53">
        <v>0.2</v>
      </c>
      <c r="I2" s="53">
        <v>0.1</v>
      </c>
      <c r="J2" s="53">
        <v>0</v>
      </c>
      <c r="K2" s="53">
        <v>0</v>
      </c>
      <c r="L2" s="53">
        <v>0</v>
      </c>
      <c r="M2" s="53">
        <v>0</v>
      </c>
      <c r="N2" s="53">
        <v>0</v>
      </c>
      <c r="O2" s="53">
        <v>0</v>
      </c>
      <c r="P2" s="53">
        <v>0.2</v>
      </c>
      <c r="Q2" s="53">
        <v>0.1</v>
      </c>
      <c r="R2" s="53">
        <v>0.1</v>
      </c>
      <c r="S2" s="53">
        <v>0.1</v>
      </c>
      <c r="T2" s="53">
        <v>0.1</v>
      </c>
      <c r="U2" s="53">
        <v>0.2</v>
      </c>
      <c r="V2" s="53">
        <v>0.2</v>
      </c>
      <c r="W2" s="53">
        <v>0</v>
      </c>
      <c r="X2" s="53">
        <v>0</v>
      </c>
      <c r="Y2" s="53">
        <v>0</v>
      </c>
      <c r="Z2" s="53">
        <v>0</v>
      </c>
      <c r="AA2" s="53">
        <v>0</v>
      </c>
      <c r="AB2" s="53">
        <v>0</v>
      </c>
      <c r="AC2" s="53">
        <v>0</v>
      </c>
      <c r="AD2" s="53">
        <v>0</v>
      </c>
      <c r="AE2" s="53"/>
      <c r="AF2" s="53"/>
      <c r="AG2" s="53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ht="15" customHeight="1" thickBot="1" x14ac:dyDescent="0.3">
      <c r="A3" s="12" t="s">
        <v>154</v>
      </c>
      <c r="B3" s="12" t="s">
        <v>56</v>
      </c>
      <c r="C3" s="20">
        <v>0</v>
      </c>
      <c r="D3" s="20">
        <v>0.2</v>
      </c>
      <c r="E3" s="20">
        <v>0.2</v>
      </c>
      <c r="F3" s="20"/>
      <c r="G3" s="20">
        <v>0.2</v>
      </c>
      <c r="H3" s="20">
        <v>0.1</v>
      </c>
      <c r="I3" s="20">
        <v>0.1</v>
      </c>
      <c r="J3" s="20">
        <v>0.1</v>
      </c>
      <c r="K3" s="20">
        <v>0</v>
      </c>
      <c r="L3" s="20"/>
      <c r="M3" s="20">
        <v>0</v>
      </c>
      <c r="N3" s="20"/>
      <c r="O3" s="20">
        <v>0.2</v>
      </c>
      <c r="P3" s="20">
        <v>0.2</v>
      </c>
      <c r="Q3" s="20">
        <v>0.2</v>
      </c>
      <c r="R3" s="20"/>
      <c r="S3" s="20">
        <v>0.2</v>
      </c>
      <c r="T3" s="20"/>
      <c r="U3" s="20">
        <v>0.1</v>
      </c>
      <c r="V3" s="20"/>
      <c r="W3" s="20"/>
      <c r="X3" s="20"/>
      <c r="Y3" s="20"/>
      <c r="Z3" s="20"/>
      <c r="AA3" s="20"/>
      <c r="AB3" s="20"/>
      <c r="AC3" s="20"/>
      <c r="AD3" s="20"/>
      <c r="AE3" s="20">
        <v>0</v>
      </c>
      <c r="AF3" s="20">
        <v>0.1</v>
      </c>
      <c r="AG3" s="20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51" ht="15" customHeight="1" x14ac:dyDescent="0.25">
      <c r="A4" s="52" t="s">
        <v>152</v>
      </c>
      <c r="B4" s="52" t="s">
        <v>23</v>
      </c>
      <c r="C4" s="53">
        <v>0</v>
      </c>
      <c r="D4" s="53">
        <v>0.2</v>
      </c>
      <c r="E4" s="53">
        <v>0</v>
      </c>
      <c r="F4" s="53">
        <v>0.1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0.2</v>
      </c>
      <c r="N4" s="53">
        <v>0.2</v>
      </c>
      <c r="O4" s="53">
        <v>0.2</v>
      </c>
      <c r="P4" s="53">
        <v>0</v>
      </c>
      <c r="Q4" s="53">
        <v>0.2</v>
      </c>
      <c r="R4" s="53">
        <v>0</v>
      </c>
      <c r="S4" s="53">
        <v>0.2</v>
      </c>
      <c r="T4" s="53">
        <v>0</v>
      </c>
      <c r="U4" s="53">
        <v>0</v>
      </c>
      <c r="V4" s="53">
        <v>0</v>
      </c>
      <c r="W4" s="53">
        <v>0.2</v>
      </c>
      <c r="X4" s="53">
        <v>0.1</v>
      </c>
      <c r="Y4" s="53">
        <v>0.2</v>
      </c>
      <c r="Z4" s="53">
        <v>0</v>
      </c>
      <c r="AA4" s="53">
        <v>0</v>
      </c>
      <c r="AB4" s="53">
        <v>0</v>
      </c>
      <c r="AC4" s="53">
        <v>0</v>
      </c>
      <c r="AD4" s="53">
        <v>0.2</v>
      </c>
      <c r="AE4" s="53"/>
      <c r="AF4" s="53"/>
      <c r="AG4" s="53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ht="15" customHeight="1" thickBot="1" x14ac:dyDescent="0.3">
      <c r="A5" s="12" t="s">
        <v>144</v>
      </c>
      <c r="B5" s="12" t="s">
        <v>39</v>
      </c>
      <c r="C5" s="20">
        <v>0.2</v>
      </c>
      <c r="D5" s="20">
        <v>0</v>
      </c>
      <c r="E5" s="20">
        <v>0.2</v>
      </c>
      <c r="F5" s="20">
        <v>0</v>
      </c>
      <c r="G5" s="20">
        <v>0.2</v>
      </c>
      <c r="H5" s="20">
        <v>0</v>
      </c>
      <c r="I5" s="20">
        <v>0.2</v>
      </c>
      <c r="J5" s="20">
        <v>0.2</v>
      </c>
      <c r="K5" s="20">
        <v>0.1</v>
      </c>
      <c r="L5" s="20">
        <v>0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51" ht="15" customHeight="1" x14ac:dyDescent="0.25">
      <c r="A6" s="52" t="s">
        <v>144</v>
      </c>
      <c r="B6" s="52" t="s">
        <v>150</v>
      </c>
      <c r="C6" s="53">
        <v>0.2</v>
      </c>
      <c r="D6" s="53">
        <v>0</v>
      </c>
      <c r="E6" s="53">
        <v>0.2</v>
      </c>
      <c r="F6" s="53">
        <v>0</v>
      </c>
      <c r="G6" s="53">
        <v>0.2</v>
      </c>
      <c r="H6" s="53">
        <v>0</v>
      </c>
      <c r="I6" s="53">
        <v>0.2</v>
      </c>
      <c r="J6" s="53">
        <v>0</v>
      </c>
      <c r="K6" s="53">
        <v>0</v>
      </c>
      <c r="L6" s="53">
        <v>0</v>
      </c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51" ht="15" customHeight="1" thickBot="1" x14ac:dyDescent="0.3">
      <c r="A7" s="50" t="s">
        <v>144</v>
      </c>
      <c r="B7" s="50" t="s">
        <v>151</v>
      </c>
      <c r="C7" s="54">
        <v>0.2</v>
      </c>
      <c r="D7" s="54">
        <v>0</v>
      </c>
      <c r="E7" s="54">
        <v>0.2</v>
      </c>
      <c r="F7" s="54">
        <v>0</v>
      </c>
      <c r="G7" s="54">
        <v>0.2</v>
      </c>
      <c r="H7" s="54">
        <v>0</v>
      </c>
      <c r="I7" s="54">
        <v>0.2</v>
      </c>
      <c r="J7" s="54">
        <v>0</v>
      </c>
      <c r="K7" s="54">
        <v>0</v>
      </c>
      <c r="L7" s="54">
        <v>0.1</v>
      </c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51" ht="15" customHeight="1" x14ac:dyDescent="0.25">
      <c r="A8" s="51" t="s">
        <v>154</v>
      </c>
      <c r="B8" s="51" t="s">
        <v>57</v>
      </c>
      <c r="C8" s="55">
        <v>0.2</v>
      </c>
      <c r="D8" s="55">
        <v>0</v>
      </c>
      <c r="E8" s="55">
        <v>0.2</v>
      </c>
      <c r="F8" s="55"/>
      <c r="G8" s="55">
        <v>0.2</v>
      </c>
      <c r="H8" s="55">
        <v>0</v>
      </c>
      <c r="I8" s="55">
        <v>0.2</v>
      </c>
      <c r="J8" s="55">
        <v>0</v>
      </c>
      <c r="K8" s="55">
        <v>0</v>
      </c>
      <c r="L8" s="55"/>
      <c r="M8" s="55">
        <v>0</v>
      </c>
      <c r="N8" s="55"/>
      <c r="O8" s="55">
        <v>0.2</v>
      </c>
      <c r="P8" s="55">
        <v>0.2</v>
      </c>
      <c r="Q8" s="55">
        <v>0</v>
      </c>
      <c r="R8" s="55"/>
      <c r="S8" s="55">
        <v>0</v>
      </c>
      <c r="T8" s="55"/>
      <c r="U8" s="55">
        <v>0</v>
      </c>
      <c r="V8" s="55"/>
      <c r="W8" s="55"/>
      <c r="X8" s="55"/>
      <c r="Y8" s="55"/>
      <c r="Z8" s="55"/>
      <c r="AA8" s="55"/>
      <c r="AB8" s="55"/>
      <c r="AC8" s="55"/>
      <c r="AD8" s="55"/>
      <c r="AE8" s="55">
        <v>0</v>
      </c>
      <c r="AF8" s="55">
        <v>0.1</v>
      </c>
      <c r="AG8" s="55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51" ht="15" customHeight="1" thickBot="1" x14ac:dyDescent="0.3">
      <c r="A9" s="12" t="s">
        <v>155</v>
      </c>
      <c r="B9" s="12" t="s">
        <v>91</v>
      </c>
      <c r="C9" s="20">
        <v>0</v>
      </c>
      <c r="D9" s="20">
        <v>0</v>
      </c>
      <c r="E9" s="20">
        <v>0</v>
      </c>
      <c r="F9" s="20">
        <v>0.2</v>
      </c>
      <c r="G9" s="20">
        <v>0.1</v>
      </c>
      <c r="H9" s="20">
        <v>0.1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0.2</v>
      </c>
      <c r="O9" s="20">
        <v>0</v>
      </c>
      <c r="P9" s="20">
        <v>0.2</v>
      </c>
      <c r="Q9" s="20">
        <v>0.1</v>
      </c>
      <c r="R9" s="20">
        <v>0.1</v>
      </c>
      <c r="S9" s="20">
        <v>0.1</v>
      </c>
      <c r="T9" s="20">
        <v>0.2</v>
      </c>
      <c r="U9" s="20">
        <v>0.2</v>
      </c>
      <c r="V9" s="20">
        <v>0.2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0.1</v>
      </c>
      <c r="AE9" s="20"/>
      <c r="AF9" s="20"/>
      <c r="AG9" s="20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</row>
    <row r="10" spans="1:51" ht="15" customHeight="1" x14ac:dyDescent="0.25">
      <c r="A10" s="18" t="s">
        <v>144</v>
      </c>
      <c r="B10" s="18" t="s">
        <v>147</v>
      </c>
      <c r="C10" s="19">
        <v>0.2</v>
      </c>
      <c r="D10" s="19">
        <v>0</v>
      </c>
      <c r="E10" s="19">
        <v>0.1</v>
      </c>
      <c r="F10" s="19">
        <v>0</v>
      </c>
      <c r="G10" s="19">
        <v>0.2</v>
      </c>
      <c r="H10" s="19">
        <v>0</v>
      </c>
      <c r="I10" s="19">
        <v>0.2</v>
      </c>
      <c r="J10" s="19">
        <v>0.1</v>
      </c>
      <c r="K10" s="19">
        <v>0.2</v>
      </c>
      <c r="L10" s="19">
        <v>0.1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51" ht="15" customHeight="1" x14ac:dyDescent="0.25">
      <c r="A11" s="50" t="s">
        <v>144</v>
      </c>
      <c r="B11" s="50" t="s">
        <v>149</v>
      </c>
      <c r="C11" s="54">
        <v>0.2</v>
      </c>
      <c r="D11" s="54">
        <v>0</v>
      </c>
      <c r="E11" s="54">
        <v>0.1</v>
      </c>
      <c r="F11" s="54">
        <v>0</v>
      </c>
      <c r="G11" s="54">
        <v>0.1</v>
      </c>
      <c r="H11" s="54">
        <v>0</v>
      </c>
      <c r="I11" s="54">
        <v>0.2</v>
      </c>
      <c r="J11" s="54">
        <v>0.2</v>
      </c>
      <c r="K11" s="54">
        <v>0.2</v>
      </c>
      <c r="L11" s="54">
        <v>0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ht="15" customHeight="1" x14ac:dyDescent="0.25">
      <c r="A12" s="16" t="s">
        <v>155</v>
      </c>
      <c r="B12" s="16" t="s">
        <v>90</v>
      </c>
      <c r="C12" s="24">
        <v>0.2</v>
      </c>
      <c r="D12" s="24">
        <v>0</v>
      </c>
      <c r="E12" s="24" t="s">
        <v>88</v>
      </c>
      <c r="F12" s="24">
        <v>0.2</v>
      </c>
      <c r="G12" s="24">
        <v>0.2</v>
      </c>
      <c r="H12" s="24">
        <v>0.2</v>
      </c>
      <c r="I12" s="24" t="s">
        <v>88</v>
      </c>
      <c r="J12" s="24">
        <v>0</v>
      </c>
      <c r="K12" s="24">
        <v>0.2</v>
      </c>
      <c r="L12" s="24">
        <v>0</v>
      </c>
      <c r="M12" s="24">
        <v>0</v>
      </c>
      <c r="N12" s="24">
        <v>0</v>
      </c>
      <c r="O12" s="24">
        <v>0</v>
      </c>
      <c r="P12" s="24">
        <v>0.2</v>
      </c>
      <c r="Q12" s="24">
        <v>0.1</v>
      </c>
      <c r="R12" s="24">
        <v>0.1</v>
      </c>
      <c r="S12" s="24">
        <v>0.1</v>
      </c>
      <c r="T12" s="24">
        <v>0.1</v>
      </c>
      <c r="U12" s="24">
        <v>0.2</v>
      </c>
      <c r="V12" s="24">
        <v>0.2</v>
      </c>
      <c r="W12" s="24">
        <v>0</v>
      </c>
      <c r="X12" s="24">
        <v>0</v>
      </c>
      <c r="Y12" s="24">
        <v>0</v>
      </c>
      <c r="Z12" s="24">
        <v>0</v>
      </c>
      <c r="AA12" s="24">
        <v>0.1</v>
      </c>
      <c r="AB12" s="24">
        <v>0.1</v>
      </c>
      <c r="AC12" s="24">
        <v>0</v>
      </c>
      <c r="AD12" s="24">
        <v>0</v>
      </c>
      <c r="AE12" s="24"/>
      <c r="AF12" s="24"/>
      <c r="AG12" s="24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ht="15" customHeight="1" x14ac:dyDescent="0.25">
      <c r="A13" s="12" t="s">
        <v>144</v>
      </c>
      <c r="B13" s="12" t="s">
        <v>148</v>
      </c>
      <c r="C13" s="20">
        <v>0.2</v>
      </c>
      <c r="D13" s="20">
        <v>0</v>
      </c>
      <c r="E13" s="20">
        <v>0.2</v>
      </c>
      <c r="F13" s="20">
        <v>0</v>
      </c>
      <c r="G13" s="20">
        <v>0.2</v>
      </c>
      <c r="H13" s="20">
        <v>0</v>
      </c>
      <c r="I13" s="20">
        <v>0.2</v>
      </c>
      <c r="J13" s="20">
        <v>0.2</v>
      </c>
      <c r="K13" s="20">
        <v>0.2</v>
      </c>
      <c r="L13" s="20">
        <v>0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ht="15" customHeight="1" x14ac:dyDescent="0.25">
      <c r="A14" s="16" t="s">
        <v>155</v>
      </c>
      <c r="B14" s="16" t="s">
        <v>92</v>
      </c>
      <c r="C14" s="24">
        <v>0.2</v>
      </c>
      <c r="D14" s="24">
        <v>0</v>
      </c>
      <c r="E14" s="24">
        <v>0.2</v>
      </c>
      <c r="F14" s="24">
        <v>0.2</v>
      </c>
      <c r="G14" s="24">
        <v>0.2</v>
      </c>
      <c r="H14" s="24">
        <v>0.2</v>
      </c>
      <c r="I14" s="24">
        <v>0.2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0.2</v>
      </c>
      <c r="Q14" s="24">
        <v>0.1</v>
      </c>
      <c r="R14" s="24">
        <v>0.1</v>
      </c>
      <c r="S14" s="24">
        <v>0.1</v>
      </c>
      <c r="T14" s="24">
        <v>0.1</v>
      </c>
      <c r="U14" s="24">
        <v>0.2</v>
      </c>
      <c r="V14" s="24">
        <v>0.2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/>
      <c r="AF14" s="24"/>
      <c r="AG14" s="24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</row>
    <row r="15" spans="1:51" ht="15" customHeight="1" x14ac:dyDescent="0.25">
      <c r="A15" s="12" t="s">
        <v>155</v>
      </c>
      <c r="B15" s="12" t="s">
        <v>93</v>
      </c>
      <c r="C15" s="20">
        <v>0</v>
      </c>
      <c r="D15" s="20">
        <v>0</v>
      </c>
      <c r="E15" s="20">
        <v>0.2</v>
      </c>
      <c r="F15" s="20">
        <v>0.2</v>
      </c>
      <c r="G15" s="20">
        <v>0.2</v>
      </c>
      <c r="H15" s="20">
        <v>0.2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0.2</v>
      </c>
      <c r="Q15" s="20">
        <v>0.1</v>
      </c>
      <c r="R15" s="20">
        <v>0.1</v>
      </c>
      <c r="S15" s="20">
        <v>0.1</v>
      </c>
      <c r="T15" s="20">
        <v>0.1</v>
      </c>
      <c r="U15" s="20">
        <v>0.2</v>
      </c>
      <c r="V15" s="20">
        <v>0.2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/>
      <c r="AF15" s="20"/>
      <c r="AG15" s="20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</row>
    <row r="16" spans="1:51" ht="15" customHeight="1" x14ac:dyDescent="0.25">
      <c r="A16" s="16" t="s">
        <v>155</v>
      </c>
      <c r="B16" s="16" t="s">
        <v>94</v>
      </c>
      <c r="C16" s="24">
        <v>0</v>
      </c>
      <c r="D16" s="24">
        <v>0</v>
      </c>
      <c r="E16" s="24">
        <v>0</v>
      </c>
      <c r="F16" s="24">
        <v>0.1</v>
      </c>
      <c r="G16" s="24">
        <v>0.2</v>
      </c>
      <c r="H16" s="24">
        <v>0.2</v>
      </c>
      <c r="I16" s="24">
        <v>0</v>
      </c>
      <c r="J16" s="24">
        <v>0</v>
      </c>
      <c r="K16" s="24">
        <v>0</v>
      </c>
      <c r="L16" s="24">
        <v>0</v>
      </c>
      <c r="M16" s="24">
        <v>0.2</v>
      </c>
      <c r="N16" s="24">
        <v>0.2</v>
      </c>
      <c r="O16" s="24">
        <v>0.2</v>
      </c>
      <c r="P16" s="24">
        <v>0.2</v>
      </c>
      <c r="Q16" s="24">
        <v>0.2</v>
      </c>
      <c r="R16" s="24">
        <v>0.1</v>
      </c>
      <c r="S16" s="24">
        <v>0.2</v>
      </c>
      <c r="T16" s="24">
        <v>0.1</v>
      </c>
      <c r="U16" s="24">
        <v>0.1</v>
      </c>
      <c r="V16" s="24">
        <v>0.2</v>
      </c>
      <c r="W16" s="24">
        <v>0</v>
      </c>
      <c r="X16" s="24">
        <v>0.2</v>
      </c>
      <c r="Y16" s="24">
        <v>0.2</v>
      </c>
      <c r="Z16" s="24">
        <v>0</v>
      </c>
      <c r="AA16" s="24">
        <v>0</v>
      </c>
      <c r="AB16" s="24">
        <v>0</v>
      </c>
      <c r="AC16" s="24">
        <v>0</v>
      </c>
      <c r="AD16" s="24">
        <v>0.1</v>
      </c>
      <c r="AE16" s="24"/>
      <c r="AF16" s="24"/>
      <c r="AG16" s="24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</row>
    <row r="17" spans="1:51" ht="15" customHeight="1" x14ac:dyDescent="0.25">
      <c r="A17" s="12" t="s">
        <v>155</v>
      </c>
      <c r="B17" s="12" t="s">
        <v>95</v>
      </c>
      <c r="C17" s="20">
        <v>0</v>
      </c>
      <c r="D17" s="20">
        <v>0.2</v>
      </c>
      <c r="E17" s="20">
        <v>0.2</v>
      </c>
      <c r="F17" s="20">
        <v>0.1</v>
      </c>
      <c r="G17" s="20">
        <v>0.2</v>
      </c>
      <c r="H17" s="20">
        <v>0.2</v>
      </c>
      <c r="I17" s="20">
        <v>0</v>
      </c>
      <c r="J17" s="20">
        <v>0</v>
      </c>
      <c r="K17" s="20">
        <v>0</v>
      </c>
      <c r="L17" s="20">
        <v>0</v>
      </c>
      <c r="M17" s="20">
        <v>0.2</v>
      </c>
      <c r="N17" s="20">
        <v>0.2</v>
      </c>
      <c r="O17" s="20">
        <v>0.2</v>
      </c>
      <c r="P17" s="20">
        <v>0.2</v>
      </c>
      <c r="Q17" s="20">
        <v>0.2</v>
      </c>
      <c r="R17" s="20">
        <v>0</v>
      </c>
      <c r="S17" s="20">
        <v>0.2</v>
      </c>
      <c r="T17" s="20">
        <v>0</v>
      </c>
      <c r="U17" s="20">
        <v>0</v>
      </c>
      <c r="V17" s="20">
        <v>0</v>
      </c>
      <c r="W17" s="20">
        <v>0</v>
      </c>
      <c r="X17" s="20">
        <v>0.2</v>
      </c>
      <c r="Y17" s="20">
        <v>0.2</v>
      </c>
      <c r="Z17" s="20">
        <v>0</v>
      </c>
      <c r="AA17" s="20">
        <v>0</v>
      </c>
      <c r="AB17" s="20">
        <v>0</v>
      </c>
      <c r="AC17" s="20">
        <v>0</v>
      </c>
      <c r="AD17" s="20">
        <v>0.1</v>
      </c>
      <c r="AE17" s="20"/>
      <c r="AF17" s="20"/>
      <c r="AG17" s="20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</row>
    <row r="18" spans="1:51" ht="15" customHeight="1" x14ac:dyDescent="0.25">
      <c r="A18" s="16" t="s">
        <v>155</v>
      </c>
      <c r="B18" s="16" t="s">
        <v>96</v>
      </c>
      <c r="C18" s="24">
        <v>0.1</v>
      </c>
      <c r="D18" s="24">
        <v>0</v>
      </c>
      <c r="E18" s="24">
        <v>0</v>
      </c>
      <c r="F18" s="24">
        <v>0</v>
      </c>
      <c r="G18" s="24">
        <v>0.2</v>
      </c>
      <c r="H18" s="24">
        <v>0.2</v>
      </c>
      <c r="I18" s="24">
        <v>0</v>
      </c>
      <c r="J18" s="24">
        <v>0</v>
      </c>
      <c r="K18" s="24">
        <v>0.2</v>
      </c>
      <c r="L18" s="24">
        <v>0</v>
      </c>
      <c r="M18" s="24">
        <v>0</v>
      </c>
      <c r="N18" s="24">
        <v>0</v>
      </c>
      <c r="O18" s="24">
        <v>0</v>
      </c>
      <c r="P18" s="24">
        <v>0.1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0.2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/>
      <c r="AF18" s="24"/>
      <c r="AG18" s="24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ht="15" customHeight="1" x14ac:dyDescent="0.25">
      <c r="A19" s="12" t="s">
        <v>155</v>
      </c>
      <c r="B19" s="12" t="s">
        <v>97</v>
      </c>
      <c r="C19" s="20">
        <v>0</v>
      </c>
      <c r="D19" s="20">
        <v>0</v>
      </c>
      <c r="E19" s="20">
        <v>0</v>
      </c>
      <c r="F19" s="20">
        <v>0.2</v>
      </c>
      <c r="G19" s="20">
        <v>0.1</v>
      </c>
      <c r="H19" s="20">
        <v>0.1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0.2</v>
      </c>
      <c r="Q19" s="20">
        <v>0.1</v>
      </c>
      <c r="R19" s="20">
        <v>0.1</v>
      </c>
      <c r="S19" s="20">
        <v>0.1</v>
      </c>
      <c r="T19" s="20">
        <v>0.2</v>
      </c>
      <c r="U19" s="20">
        <v>0.1</v>
      </c>
      <c r="V19" s="20">
        <v>0.2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/>
      <c r="AF19" s="20"/>
      <c r="AG19" s="20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</row>
    <row r="20" spans="1:51" ht="15" customHeight="1" x14ac:dyDescent="0.25">
      <c r="A20" s="16" t="s">
        <v>155</v>
      </c>
      <c r="B20" s="16" t="s">
        <v>98</v>
      </c>
      <c r="C20" s="24">
        <v>0</v>
      </c>
      <c r="D20" s="24">
        <v>0</v>
      </c>
      <c r="E20" s="24">
        <v>0</v>
      </c>
      <c r="F20" s="24">
        <v>0.2</v>
      </c>
      <c r="G20" s="24">
        <v>0.2</v>
      </c>
      <c r="H20" s="24">
        <v>0.2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0.2</v>
      </c>
      <c r="Q20" s="24">
        <v>0.1</v>
      </c>
      <c r="R20" s="24">
        <v>0.1</v>
      </c>
      <c r="S20" s="24">
        <v>0.1</v>
      </c>
      <c r="T20" s="24">
        <v>0.2</v>
      </c>
      <c r="U20" s="24">
        <v>0.2</v>
      </c>
      <c r="V20" s="24">
        <v>0.2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0.1</v>
      </c>
      <c r="AE20" s="24"/>
      <c r="AF20" s="24"/>
      <c r="AG20" s="24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</row>
    <row r="21" spans="1:51" ht="15" customHeight="1" x14ac:dyDescent="0.25">
      <c r="A21" s="13" t="s">
        <v>152</v>
      </c>
      <c r="B21" s="13" t="s">
        <v>8</v>
      </c>
      <c r="C21" s="21">
        <v>0</v>
      </c>
      <c r="D21" s="21">
        <v>0.2</v>
      </c>
      <c r="E21" s="21">
        <v>0</v>
      </c>
      <c r="F21" s="21">
        <v>0.1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0.2</v>
      </c>
      <c r="N21" s="21">
        <v>0.2</v>
      </c>
      <c r="O21" s="21">
        <v>0.2</v>
      </c>
      <c r="P21" s="21">
        <v>0</v>
      </c>
      <c r="Q21" s="21">
        <v>0.2</v>
      </c>
      <c r="R21" s="21">
        <v>0</v>
      </c>
      <c r="S21" s="21">
        <v>0.2</v>
      </c>
      <c r="T21" s="21">
        <v>0</v>
      </c>
      <c r="U21" s="21">
        <v>0</v>
      </c>
      <c r="V21" s="21">
        <v>0</v>
      </c>
      <c r="W21" s="21">
        <v>0.2</v>
      </c>
      <c r="X21" s="21">
        <v>0.2</v>
      </c>
      <c r="Y21" s="21">
        <v>0.1</v>
      </c>
      <c r="Z21" s="21">
        <v>0</v>
      </c>
      <c r="AA21" s="21">
        <v>0</v>
      </c>
      <c r="AB21" s="21">
        <v>0</v>
      </c>
      <c r="AC21" s="21">
        <v>0</v>
      </c>
      <c r="AD21" s="21">
        <v>0.1</v>
      </c>
      <c r="AE21" s="21"/>
      <c r="AF21" s="21"/>
      <c r="AG21" s="21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</row>
    <row r="22" spans="1:51" ht="15" customHeight="1" x14ac:dyDescent="0.25">
      <c r="A22" s="12" t="s">
        <v>155</v>
      </c>
      <c r="B22" s="12" t="s">
        <v>99</v>
      </c>
      <c r="C22" s="20">
        <v>0.2</v>
      </c>
      <c r="D22" s="20">
        <v>0</v>
      </c>
      <c r="E22" s="20">
        <v>0.2</v>
      </c>
      <c r="F22" s="20">
        <v>0.2</v>
      </c>
      <c r="G22" s="20">
        <v>0.2</v>
      </c>
      <c r="H22" s="20">
        <v>0.2</v>
      </c>
      <c r="I22" s="20">
        <v>0.2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0.2</v>
      </c>
      <c r="Q22" s="20">
        <v>0.1</v>
      </c>
      <c r="R22" s="20">
        <v>0.1</v>
      </c>
      <c r="S22" s="20">
        <v>0.1</v>
      </c>
      <c r="T22" s="20">
        <v>0.1</v>
      </c>
      <c r="U22" s="20">
        <v>0.2</v>
      </c>
      <c r="V22" s="20">
        <v>0.2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/>
      <c r="AF22" s="20"/>
      <c r="AG22" s="20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ht="15" customHeight="1" x14ac:dyDescent="0.25">
      <c r="A23" s="16" t="s">
        <v>155</v>
      </c>
      <c r="B23" s="16" t="s">
        <v>100</v>
      </c>
      <c r="C23" s="24">
        <v>0.2</v>
      </c>
      <c r="D23" s="24">
        <v>0.1</v>
      </c>
      <c r="E23" s="24">
        <v>0.2</v>
      </c>
      <c r="F23" s="24">
        <v>0.2</v>
      </c>
      <c r="G23" s="24">
        <v>0.2</v>
      </c>
      <c r="H23" s="24">
        <v>0.2</v>
      </c>
      <c r="I23" s="24">
        <v>0.2</v>
      </c>
      <c r="J23" s="24">
        <v>0.2</v>
      </c>
      <c r="K23" s="24">
        <v>0.2</v>
      </c>
      <c r="L23" s="24">
        <v>0.2</v>
      </c>
      <c r="M23" s="24">
        <v>0.1</v>
      </c>
      <c r="N23" s="24">
        <v>0</v>
      </c>
      <c r="O23" s="24">
        <v>0.1</v>
      </c>
      <c r="P23" s="24">
        <v>0</v>
      </c>
      <c r="Q23" s="24">
        <v>0.2</v>
      </c>
      <c r="R23" s="24">
        <v>0.1</v>
      </c>
      <c r="S23" s="24">
        <v>0.2</v>
      </c>
      <c r="T23" s="24">
        <v>0.1</v>
      </c>
      <c r="U23" s="24">
        <v>0.2</v>
      </c>
      <c r="V23" s="24">
        <v>0.2</v>
      </c>
      <c r="W23" s="24">
        <v>0.2</v>
      </c>
      <c r="X23" s="24">
        <v>0.2</v>
      </c>
      <c r="Y23" s="24">
        <v>0.2</v>
      </c>
      <c r="Z23" s="24">
        <v>0.2</v>
      </c>
      <c r="AA23" s="24">
        <v>0.2</v>
      </c>
      <c r="AB23" s="24">
        <v>0.2</v>
      </c>
      <c r="AC23" s="24">
        <v>0.2</v>
      </c>
      <c r="AD23" s="24">
        <v>0.2</v>
      </c>
      <c r="AE23" s="24"/>
      <c r="AF23" s="24"/>
      <c r="AG23" s="24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ht="15" customHeight="1" x14ac:dyDescent="0.25">
      <c r="A24" s="12" t="s">
        <v>155</v>
      </c>
      <c r="B24" s="12" t="s">
        <v>101</v>
      </c>
      <c r="C24" s="20">
        <v>0.2</v>
      </c>
      <c r="D24" s="20">
        <v>0.1</v>
      </c>
      <c r="E24" s="20">
        <v>0.2</v>
      </c>
      <c r="F24" s="20">
        <v>0.2</v>
      </c>
      <c r="G24" s="20">
        <v>0.2</v>
      </c>
      <c r="H24" s="20">
        <v>0.2</v>
      </c>
      <c r="I24" s="20">
        <v>0.2</v>
      </c>
      <c r="J24" s="20">
        <v>0.2</v>
      </c>
      <c r="K24" s="20">
        <v>0.2</v>
      </c>
      <c r="L24" s="20">
        <v>0.2</v>
      </c>
      <c r="M24" s="20">
        <v>0.1</v>
      </c>
      <c r="N24" s="20">
        <v>0</v>
      </c>
      <c r="O24" s="20">
        <v>0.1</v>
      </c>
      <c r="P24" s="20">
        <v>0</v>
      </c>
      <c r="Q24" s="20">
        <v>0.2</v>
      </c>
      <c r="R24" s="20">
        <v>0.1</v>
      </c>
      <c r="S24" s="20">
        <v>0.2</v>
      </c>
      <c r="T24" s="20">
        <v>0.1</v>
      </c>
      <c r="U24" s="20">
        <v>0.2</v>
      </c>
      <c r="V24" s="20">
        <v>0.2</v>
      </c>
      <c r="W24" s="20">
        <v>0.2</v>
      </c>
      <c r="X24" s="20">
        <v>0.2</v>
      </c>
      <c r="Y24" s="20">
        <v>0.2</v>
      </c>
      <c r="Z24" s="20">
        <v>0.2</v>
      </c>
      <c r="AA24" s="20">
        <v>0.2</v>
      </c>
      <c r="AB24" s="20">
        <v>0.2</v>
      </c>
      <c r="AC24" s="20">
        <v>0.2</v>
      </c>
      <c r="AD24" s="20">
        <v>0.2</v>
      </c>
      <c r="AE24" s="20"/>
      <c r="AF24" s="20"/>
      <c r="AG24" s="20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</row>
    <row r="25" spans="1:51" ht="15" customHeight="1" x14ac:dyDescent="0.25">
      <c r="A25" s="16" t="s">
        <v>155</v>
      </c>
      <c r="B25" s="16" t="s">
        <v>102</v>
      </c>
      <c r="C25" s="24">
        <v>0.2</v>
      </c>
      <c r="D25" s="24">
        <v>0</v>
      </c>
      <c r="E25" s="24">
        <v>0</v>
      </c>
      <c r="F25" s="24">
        <v>0.2</v>
      </c>
      <c r="G25" s="24">
        <v>0.2</v>
      </c>
      <c r="H25" s="24">
        <v>0.2</v>
      </c>
      <c r="I25" s="24">
        <v>0</v>
      </c>
      <c r="J25" s="24">
        <v>0</v>
      </c>
      <c r="K25" s="24">
        <v>0.2</v>
      </c>
      <c r="L25" s="24">
        <v>0.2</v>
      </c>
      <c r="M25" s="24">
        <v>0</v>
      </c>
      <c r="N25" s="24">
        <v>0</v>
      </c>
      <c r="O25" s="24">
        <v>0</v>
      </c>
      <c r="P25" s="24">
        <v>0</v>
      </c>
      <c r="Q25" s="24">
        <v>0.2</v>
      </c>
      <c r="R25" s="24">
        <v>0.1</v>
      </c>
      <c r="S25" s="24">
        <v>0.2</v>
      </c>
      <c r="T25" s="24">
        <v>0.1</v>
      </c>
      <c r="U25" s="24">
        <v>0.2</v>
      </c>
      <c r="V25" s="24">
        <v>0.2</v>
      </c>
      <c r="W25" s="24">
        <v>0.2</v>
      </c>
      <c r="X25" s="24">
        <v>0.2</v>
      </c>
      <c r="Y25" s="24">
        <v>0.2</v>
      </c>
      <c r="Z25" s="24">
        <v>0.2</v>
      </c>
      <c r="AA25" s="24">
        <v>0.2</v>
      </c>
      <c r="AB25" s="24">
        <v>0.2</v>
      </c>
      <c r="AC25" s="24">
        <v>0.2</v>
      </c>
      <c r="AD25" s="24">
        <v>0.2</v>
      </c>
      <c r="AE25" s="24"/>
      <c r="AF25" s="24"/>
      <c r="AG25" s="24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ht="15" customHeight="1" x14ac:dyDescent="0.25">
      <c r="A26" s="12" t="s">
        <v>155</v>
      </c>
      <c r="B26" s="12" t="s">
        <v>103</v>
      </c>
      <c r="C26" s="20">
        <v>0.2</v>
      </c>
      <c r="D26" s="20">
        <v>0.1</v>
      </c>
      <c r="E26" s="20">
        <v>0.2</v>
      </c>
      <c r="F26" s="20">
        <v>0.2</v>
      </c>
      <c r="G26" s="20">
        <v>0.2</v>
      </c>
      <c r="H26" s="20">
        <v>0.2</v>
      </c>
      <c r="I26" s="20">
        <v>0.2</v>
      </c>
      <c r="J26" s="20">
        <v>0</v>
      </c>
      <c r="K26" s="20">
        <v>0</v>
      </c>
      <c r="L26" s="20">
        <v>0</v>
      </c>
      <c r="M26" s="20">
        <v>0</v>
      </c>
      <c r="N26" s="20">
        <v>0.1</v>
      </c>
      <c r="O26" s="20">
        <v>0.1</v>
      </c>
      <c r="P26" s="20">
        <v>0.2</v>
      </c>
      <c r="Q26" s="20">
        <v>0</v>
      </c>
      <c r="R26" s="20">
        <v>0</v>
      </c>
      <c r="S26" s="20">
        <v>0.1</v>
      </c>
      <c r="T26" s="20">
        <v>0</v>
      </c>
      <c r="U26" s="20">
        <v>0.2</v>
      </c>
      <c r="V26" s="20">
        <v>0.2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/>
      <c r="AF26" s="20"/>
      <c r="AG26" s="20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</row>
    <row r="27" spans="1:51" ht="15" customHeight="1" x14ac:dyDescent="0.25">
      <c r="A27" s="12" t="s">
        <v>153</v>
      </c>
      <c r="B27" s="12" t="s">
        <v>42</v>
      </c>
      <c r="C27" s="20">
        <v>0.2</v>
      </c>
      <c r="D27" s="20"/>
      <c r="E27" s="20">
        <v>0.1</v>
      </c>
      <c r="F27" s="20">
        <v>0</v>
      </c>
      <c r="G27" s="20">
        <v>0.2</v>
      </c>
      <c r="H27" s="20">
        <v>0</v>
      </c>
      <c r="I27" s="20">
        <v>0.2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</row>
    <row r="28" spans="1:51" ht="15" customHeight="1" x14ac:dyDescent="0.25">
      <c r="A28" s="13" t="s">
        <v>152</v>
      </c>
      <c r="B28" s="13" t="s">
        <v>25</v>
      </c>
      <c r="C28" s="21">
        <v>0</v>
      </c>
      <c r="D28" s="21">
        <v>0</v>
      </c>
      <c r="E28" s="21">
        <v>0</v>
      </c>
      <c r="F28" s="21">
        <v>0.2</v>
      </c>
      <c r="G28" s="21">
        <v>0</v>
      </c>
      <c r="H28" s="21">
        <v>0.2</v>
      </c>
      <c r="I28" s="21">
        <v>0</v>
      </c>
      <c r="J28" s="21">
        <v>0</v>
      </c>
      <c r="K28" s="21">
        <v>0</v>
      </c>
      <c r="L28" s="21">
        <v>0</v>
      </c>
      <c r="M28" s="21">
        <v>0.2</v>
      </c>
      <c r="N28" s="21">
        <v>0.2</v>
      </c>
      <c r="O28" s="21">
        <v>0</v>
      </c>
      <c r="P28" s="21">
        <v>0</v>
      </c>
      <c r="Q28" s="21">
        <v>0.2</v>
      </c>
      <c r="R28" s="21">
        <v>0.2</v>
      </c>
      <c r="S28" s="21">
        <v>0.2</v>
      </c>
      <c r="T28" s="21">
        <v>0.2</v>
      </c>
      <c r="U28" s="21">
        <v>0.2</v>
      </c>
      <c r="V28" s="21">
        <v>0.2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0.2</v>
      </c>
      <c r="AD28" s="21">
        <v>0.1</v>
      </c>
      <c r="AE28" s="21"/>
      <c r="AF28" s="21"/>
      <c r="AG28" s="21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</row>
    <row r="29" spans="1:51" ht="15" customHeight="1" x14ac:dyDescent="0.25">
      <c r="A29" s="15" t="s">
        <v>154</v>
      </c>
      <c r="B29" s="15" t="s">
        <v>81</v>
      </c>
      <c r="C29" s="23">
        <v>0.1</v>
      </c>
      <c r="D29" s="23">
        <v>0.2</v>
      </c>
      <c r="E29" s="23">
        <v>0.2</v>
      </c>
      <c r="F29" s="23"/>
      <c r="G29" s="23">
        <v>0.2</v>
      </c>
      <c r="H29" s="23">
        <v>0.1</v>
      </c>
      <c r="I29" s="23">
        <v>0.1</v>
      </c>
      <c r="J29" s="23">
        <v>0.1</v>
      </c>
      <c r="K29" s="23">
        <v>0</v>
      </c>
      <c r="L29" s="23"/>
      <c r="M29" s="23">
        <v>0.1</v>
      </c>
      <c r="N29" s="23"/>
      <c r="O29" s="23">
        <v>0.2</v>
      </c>
      <c r="P29" s="23">
        <v>0.1</v>
      </c>
      <c r="Q29" s="23">
        <v>0.2</v>
      </c>
      <c r="R29" s="23"/>
      <c r="S29" s="23">
        <v>0.2</v>
      </c>
      <c r="T29" s="23"/>
      <c r="U29" s="23">
        <v>0.1</v>
      </c>
      <c r="V29" s="23"/>
      <c r="W29" s="23"/>
      <c r="X29" s="23"/>
      <c r="Y29" s="23"/>
      <c r="Z29" s="23"/>
      <c r="AA29" s="23"/>
      <c r="AB29" s="23"/>
      <c r="AC29" s="23"/>
      <c r="AD29" s="23"/>
      <c r="AE29" s="23">
        <v>0</v>
      </c>
      <c r="AF29" s="23">
        <v>0.1</v>
      </c>
      <c r="AG29" s="23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</row>
    <row r="30" spans="1:51" ht="15" customHeight="1" x14ac:dyDescent="0.25">
      <c r="A30" s="14" t="s">
        <v>153</v>
      </c>
      <c r="B30" s="14" t="s">
        <v>43</v>
      </c>
      <c r="C30" s="22">
        <v>0.2</v>
      </c>
      <c r="D30" s="22"/>
      <c r="E30" s="22">
        <v>0.2</v>
      </c>
      <c r="F30" s="22">
        <v>0</v>
      </c>
      <c r="G30" s="22">
        <v>0.2</v>
      </c>
      <c r="H30" s="22">
        <v>0</v>
      </c>
      <c r="I30" s="22">
        <v>0.2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</row>
    <row r="31" spans="1:51" ht="15" x14ac:dyDescent="0.25">
      <c r="A31" s="12" t="s">
        <v>152</v>
      </c>
      <c r="B31" s="12" t="s">
        <v>24</v>
      </c>
      <c r="C31" s="20">
        <v>0</v>
      </c>
      <c r="D31" s="20">
        <v>0</v>
      </c>
      <c r="E31" s="20">
        <v>0</v>
      </c>
      <c r="F31" s="20">
        <v>0.2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0.1</v>
      </c>
      <c r="N31" s="20">
        <v>0.2</v>
      </c>
      <c r="O31" s="20">
        <v>0</v>
      </c>
      <c r="P31" s="20">
        <v>0</v>
      </c>
      <c r="Q31" s="20">
        <v>0.2</v>
      </c>
      <c r="R31" s="20">
        <v>0.2</v>
      </c>
      <c r="S31" s="20">
        <v>0.2</v>
      </c>
      <c r="T31" s="20">
        <v>0.2</v>
      </c>
      <c r="U31" s="20">
        <v>0.1</v>
      </c>
      <c r="V31" s="20">
        <v>0.2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0.1</v>
      </c>
      <c r="AD31" s="20">
        <v>0.1</v>
      </c>
      <c r="AE31" s="20"/>
      <c r="AF31" s="20"/>
      <c r="AG31" s="20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ht="15" x14ac:dyDescent="0.25">
      <c r="A32" s="12" t="s">
        <v>152</v>
      </c>
      <c r="B32" s="12" t="s">
        <v>26</v>
      </c>
      <c r="C32" s="20">
        <v>0</v>
      </c>
      <c r="D32" s="20">
        <v>0</v>
      </c>
      <c r="E32" s="20">
        <v>0</v>
      </c>
      <c r="F32" s="20">
        <v>0.2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0.1</v>
      </c>
      <c r="N32" s="20">
        <v>0.1</v>
      </c>
      <c r="O32" s="20">
        <v>0</v>
      </c>
      <c r="P32" s="20">
        <v>0</v>
      </c>
      <c r="Q32" s="20">
        <v>0.2</v>
      </c>
      <c r="R32" s="20">
        <v>0.2</v>
      </c>
      <c r="S32" s="20">
        <v>0.2</v>
      </c>
      <c r="T32" s="20">
        <v>0.2</v>
      </c>
      <c r="U32" s="20">
        <v>0.1</v>
      </c>
      <c r="V32" s="20">
        <v>0.2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0.2</v>
      </c>
      <c r="AD32" s="20">
        <v>0.1</v>
      </c>
      <c r="AE32" s="20"/>
      <c r="AF32" s="20"/>
      <c r="AG32" s="20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ht="15" customHeight="1" x14ac:dyDescent="0.25">
      <c r="A33" s="13" t="s">
        <v>152</v>
      </c>
      <c r="B33" s="13" t="s">
        <v>27</v>
      </c>
      <c r="C33" s="21">
        <v>0</v>
      </c>
      <c r="D33" s="21">
        <v>0</v>
      </c>
      <c r="E33" s="21">
        <v>0</v>
      </c>
      <c r="F33" s="21">
        <v>0.2</v>
      </c>
      <c r="G33" s="21">
        <v>0</v>
      </c>
      <c r="H33" s="21">
        <v>0.2</v>
      </c>
      <c r="I33" s="21">
        <v>0</v>
      </c>
      <c r="J33" s="21">
        <v>0</v>
      </c>
      <c r="K33" s="21">
        <v>0</v>
      </c>
      <c r="L33" s="21">
        <v>0</v>
      </c>
      <c r="M33" s="21">
        <v>0.1</v>
      </c>
      <c r="N33" s="21">
        <v>0.2</v>
      </c>
      <c r="O33" s="21">
        <v>0</v>
      </c>
      <c r="P33" s="21">
        <v>0</v>
      </c>
      <c r="Q33" s="21">
        <v>0.2</v>
      </c>
      <c r="R33" s="21">
        <v>0.2</v>
      </c>
      <c r="S33" s="21">
        <v>0.2</v>
      </c>
      <c r="T33" s="21">
        <v>0.2</v>
      </c>
      <c r="U33" s="21">
        <v>0.2</v>
      </c>
      <c r="V33" s="21">
        <v>0.2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0.2</v>
      </c>
      <c r="AE33" s="21"/>
      <c r="AF33" s="21"/>
      <c r="AG33" s="21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</row>
    <row r="34" spans="1:51" ht="15" x14ac:dyDescent="0.25">
      <c r="A34" s="12" t="s">
        <v>144</v>
      </c>
      <c r="B34" s="12" t="s">
        <v>40</v>
      </c>
      <c r="C34" s="20">
        <v>0.2</v>
      </c>
      <c r="D34" s="20">
        <v>0</v>
      </c>
      <c r="E34" s="20">
        <v>0.2</v>
      </c>
      <c r="F34" s="20">
        <v>0</v>
      </c>
      <c r="G34" s="20">
        <v>0.2</v>
      </c>
      <c r="H34" s="20">
        <v>0</v>
      </c>
      <c r="I34" s="20">
        <v>0.2</v>
      </c>
      <c r="J34" s="20">
        <v>0.1</v>
      </c>
      <c r="K34" s="20">
        <v>0</v>
      </c>
      <c r="L34" s="20">
        <v>0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</row>
    <row r="35" spans="1:51" ht="15" x14ac:dyDescent="0.25">
      <c r="A35" s="12" t="s">
        <v>153</v>
      </c>
      <c r="B35" s="12" t="s">
        <v>44</v>
      </c>
      <c r="C35" s="20">
        <v>0.2</v>
      </c>
      <c r="D35" s="20"/>
      <c r="E35" s="20">
        <v>0.2</v>
      </c>
      <c r="F35" s="20">
        <v>0</v>
      </c>
      <c r="G35" s="20">
        <v>0.2</v>
      </c>
      <c r="H35" s="20">
        <v>0</v>
      </c>
      <c r="I35" s="20">
        <v>0.2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</row>
    <row r="36" spans="1:51" ht="15" x14ac:dyDescent="0.25">
      <c r="A36" s="12" t="s">
        <v>152</v>
      </c>
      <c r="B36" s="12" t="s">
        <v>28</v>
      </c>
      <c r="C36" s="20">
        <v>0</v>
      </c>
      <c r="D36" s="20">
        <v>0</v>
      </c>
      <c r="E36" s="20">
        <v>0</v>
      </c>
      <c r="F36" s="20">
        <v>0.2</v>
      </c>
      <c r="G36" s="20">
        <v>0</v>
      </c>
      <c r="H36" s="20">
        <v>0.2</v>
      </c>
      <c r="I36" s="20">
        <v>0</v>
      </c>
      <c r="J36" s="20">
        <v>0</v>
      </c>
      <c r="K36" s="20">
        <v>0</v>
      </c>
      <c r="L36" s="20">
        <v>0</v>
      </c>
      <c r="M36" s="20">
        <v>0.2</v>
      </c>
      <c r="N36" s="20">
        <v>0.2</v>
      </c>
      <c r="O36" s="20">
        <v>0</v>
      </c>
      <c r="P36" s="20">
        <v>0</v>
      </c>
      <c r="Q36" s="20">
        <v>0.2</v>
      </c>
      <c r="R36" s="20">
        <v>0.2</v>
      </c>
      <c r="S36" s="20">
        <v>0.2</v>
      </c>
      <c r="T36" s="20">
        <v>0.2</v>
      </c>
      <c r="U36" s="20">
        <v>0.2</v>
      </c>
      <c r="V36" s="20">
        <v>0.2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0.1</v>
      </c>
      <c r="AD36" s="20">
        <v>0.1</v>
      </c>
      <c r="AE36" s="20"/>
      <c r="AF36" s="20"/>
      <c r="AG36" s="20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51" ht="15" x14ac:dyDescent="0.25">
      <c r="A37" s="12" t="s">
        <v>152</v>
      </c>
      <c r="B37" s="12" t="s">
        <v>37</v>
      </c>
      <c r="C37" s="20">
        <v>0</v>
      </c>
      <c r="D37" s="20">
        <v>0.1</v>
      </c>
      <c r="E37" s="20">
        <v>0</v>
      </c>
      <c r="F37" s="20">
        <v>0.2</v>
      </c>
      <c r="G37" s="20">
        <v>0</v>
      </c>
      <c r="H37" s="20">
        <v>0.2</v>
      </c>
      <c r="I37" s="20">
        <v>0</v>
      </c>
      <c r="J37" s="20">
        <v>0</v>
      </c>
      <c r="K37" s="20">
        <v>0</v>
      </c>
      <c r="L37" s="20">
        <v>0</v>
      </c>
      <c r="M37" s="20">
        <v>0.1</v>
      </c>
      <c r="N37" s="20">
        <v>0.1</v>
      </c>
      <c r="O37" s="20">
        <v>0.1</v>
      </c>
      <c r="P37" s="20">
        <v>0.1</v>
      </c>
      <c r="Q37" s="20">
        <v>0.2</v>
      </c>
      <c r="R37" s="20">
        <v>0.2</v>
      </c>
      <c r="S37" s="20">
        <v>0.2</v>
      </c>
      <c r="T37" s="20">
        <v>0.2</v>
      </c>
      <c r="U37" s="20">
        <v>0.2</v>
      </c>
      <c r="V37" s="20">
        <v>0.2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0.1</v>
      </c>
      <c r="AC37" s="20">
        <v>0</v>
      </c>
      <c r="AD37" s="20">
        <v>0.1</v>
      </c>
      <c r="AE37" s="20"/>
      <c r="AF37" s="20"/>
      <c r="AG37" s="20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</row>
    <row r="38" spans="1:51" ht="15" x14ac:dyDescent="0.25">
      <c r="A38" s="12" t="s">
        <v>155</v>
      </c>
      <c r="B38" s="12" t="s">
        <v>113</v>
      </c>
      <c r="C38" s="20">
        <v>0</v>
      </c>
      <c r="D38" s="20">
        <v>0</v>
      </c>
      <c r="E38" s="20">
        <v>0</v>
      </c>
      <c r="F38" s="20">
        <v>0.1</v>
      </c>
      <c r="G38" s="20">
        <v>0.2</v>
      </c>
      <c r="H38" s="20">
        <v>0.2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0.2</v>
      </c>
      <c r="Q38" s="20">
        <v>0.1</v>
      </c>
      <c r="R38" s="20">
        <v>0.1</v>
      </c>
      <c r="S38" s="20">
        <v>0.1</v>
      </c>
      <c r="T38" s="20">
        <v>0.2</v>
      </c>
      <c r="U38" s="20">
        <v>0.2</v>
      </c>
      <c r="V38" s="20">
        <v>0.2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0.1</v>
      </c>
      <c r="AE38" s="20"/>
      <c r="AF38" s="20"/>
      <c r="AG38" s="20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</row>
    <row r="39" spans="1:51" ht="15" x14ac:dyDescent="0.25">
      <c r="A39" s="13" t="s">
        <v>152</v>
      </c>
      <c r="B39" s="13" t="s">
        <v>38</v>
      </c>
      <c r="C39" s="21">
        <v>0</v>
      </c>
      <c r="D39" s="21">
        <v>0.2</v>
      </c>
      <c r="E39" s="21">
        <v>0</v>
      </c>
      <c r="F39" s="21">
        <v>0.2</v>
      </c>
      <c r="G39" s="21">
        <v>0</v>
      </c>
      <c r="H39" s="21">
        <v>0.2</v>
      </c>
      <c r="I39" s="21">
        <v>0</v>
      </c>
      <c r="J39" s="21">
        <v>0</v>
      </c>
      <c r="K39" s="21">
        <v>0</v>
      </c>
      <c r="L39" s="21">
        <v>0</v>
      </c>
      <c r="M39" s="21">
        <v>0.2</v>
      </c>
      <c r="N39" s="21">
        <v>0.2</v>
      </c>
      <c r="O39" s="21">
        <v>0.2</v>
      </c>
      <c r="P39" s="21">
        <v>0.2</v>
      </c>
      <c r="Q39" s="21">
        <v>0.2</v>
      </c>
      <c r="R39" s="21">
        <v>0.2</v>
      </c>
      <c r="S39" s="21">
        <v>0.2</v>
      </c>
      <c r="T39" s="21">
        <v>0.2</v>
      </c>
      <c r="U39" s="21">
        <v>0.2</v>
      </c>
      <c r="V39" s="21">
        <v>0.2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0.1</v>
      </c>
      <c r="AC39" s="21">
        <v>0.1</v>
      </c>
      <c r="AD39" s="21">
        <v>0.1</v>
      </c>
      <c r="AE39" s="21"/>
      <c r="AF39" s="21"/>
      <c r="AG39" s="21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</row>
    <row r="40" spans="1:51" ht="15" x14ac:dyDescent="0.25">
      <c r="A40" s="16" t="s">
        <v>155</v>
      </c>
      <c r="B40" s="16" t="s">
        <v>114</v>
      </c>
      <c r="C40" s="24">
        <v>0.2</v>
      </c>
      <c r="D40" s="24">
        <v>0.1</v>
      </c>
      <c r="E40" s="24">
        <v>0.1</v>
      </c>
      <c r="F40" s="24">
        <v>0.1</v>
      </c>
      <c r="G40" s="24">
        <v>0.2</v>
      </c>
      <c r="H40" s="24">
        <v>0.2</v>
      </c>
      <c r="I40" s="24">
        <v>0.2</v>
      </c>
      <c r="J40" s="24">
        <v>0</v>
      </c>
      <c r="K40" s="24">
        <v>0</v>
      </c>
      <c r="L40" s="24">
        <v>0</v>
      </c>
      <c r="M40" s="24">
        <v>0.1</v>
      </c>
      <c r="N40" s="24">
        <v>0.1</v>
      </c>
      <c r="O40" s="24">
        <v>0.1</v>
      </c>
      <c r="P40" s="24">
        <v>0.2</v>
      </c>
      <c r="Q40" s="24">
        <v>0</v>
      </c>
      <c r="R40" s="24">
        <v>0</v>
      </c>
      <c r="S40" s="24">
        <v>0</v>
      </c>
      <c r="T40" s="24">
        <v>0</v>
      </c>
      <c r="U40" s="24">
        <v>0.2</v>
      </c>
      <c r="V40" s="24">
        <v>0.2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0.1</v>
      </c>
      <c r="AE40" s="24"/>
      <c r="AF40" s="24"/>
      <c r="AG40" s="24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</row>
    <row r="41" spans="1:51" ht="15" x14ac:dyDescent="0.25">
      <c r="A41" s="12" t="s">
        <v>155</v>
      </c>
      <c r="B41" s="12" t="s">
        <v>115</v>
      </c>
      <c r="C41" s="20">
        <v>0</v>
      </c>
      <c r="D41" s="20">
        <v>0</v>
      </c>
      <c r="E41" s="20">
        <v>0</v>
      </c>
      <c r="F41" s="20">
        <v>0.1</v>
      </c>
      <c r="G41" s="20">
        <v>0</v>
      </c>
      <c r="H41" s="20">
        <v>0.2</v>
      </c>
      <c r="I41" s="20">
        <v>0</v>
      </c>
      <c r="J41" s="20">
        <v>0</v>
      </c>
      <c r="K41" s="20">
        <v>0.1</v>
      </c>
      <c r="L41" s="20">
        <v>0</v>
      </c>
      <c r="M41" s="20">
        <v>0.1</v>
      </c>
      <c r="N41" s="20">
        <v>0.2</v>
      </c>
      <c r="O41" s="20">
        <v>0.1</v>
      </c>
      <c r="P41" s="20">
        <v>0.1</v>
      </c>
      <c r="Q41" s="20">
        <v>0.2</v>
      </c>
      <c r="R41" s="20">
        <v>0.2</v>
      </c>
      <c r="S41" s="20">
        <v>0.2</v>
      </c>
      <c r="T41" s="20">
        <v>0.2</v>
      </c>
      <c r="U41" s="20">
        <v>0.1</v>
      </c>
      <c r="V41" s="20">
        <v>0.2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0.1</v>
      </c>
      <c r="AE41" s="20"/>
      <c r="AF41" s="20"/>
      <c r="AG41" s="20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</row>
    <row r="42" spans="1:51" ht="15" x14ac:dyDescent="0.25">
      <c r="A42" s="16" t="s">
        <v>155</v>
      </c>
      <c r="B42" s="16" t="s">
        <v>116</v>
      </c>
      <c r="C42" s="24">
        <v>0</v>
      </c>
      <c r="D42" s="24">
        <v>0.2</v>
      </c>
      <c r="E42" s="24">
        <v>0</v>
      </c>
      <c r="F42" s="24">
        <v>0.2</v>
      </c>
      <c r="G42" s="24">
        <v>0.2</v>
      </c>
      <c r="H42" s="24">
        <v>0.2</v>
      </c>
      <c r="I42" s="24">
        <v>0.1</v>
      </c>
      <c r="J42" s="24">
        <v>0</v>
      </c>
      <c r="K42" s="24">
        <v>0</v>
      </c>
      <c r="L42" s="24">
        <v>0</v>
      </c>
      <c r="M42" s="24">
        <v>0.2</v>
      </c>
      <c r="N42" s="24">
        <v>0.2</v>
      </c>
      <c r="O42" s="24">
        <v>0.2</v>
      </c>
      <c r="P42" s="24">
        <v>0.2</v>
      </c>
      <c r="Q42" s="24">
        <v>0.2</v>
      </c>
      <c r="R42" s="24">
        <v>0</v>
      </c>
      <c r="S42" s="24">
        <v>0.2</v>
      </c>
      <c r="T42" s="24">
        <v>0</v>
      </c>
      <c r="U42" s="24">
        <v>0</v>
      </c>
      <c r="V42" s="24">
        <v>0.2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/>
      <c r="AF42" s="24"/>
      <c r="AG42" s="24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</row>
    <row r="43" spans="1:51" ht="15" x14ac:dyDescent="0.25">
      <c r="A43" s="17" t="s">
        <v>156</v>
      </c>
      <c r="B43" s="17" t="s">
        <v>133</v>
      </c>
      <c r="C43" s="25">
        <v>0.2</v>
      </c>
      <c r="D43" s="25">
        <v>0.2</v>
      </c>
      <c r="E43" s="25">
        <v>0.2</v>
      </c>
      <c r="F43" s="25">
        <v>0</v>
      </c>
      <c r="G43" s="25">
        <v>0.2</v>
      </c>
      <c r="H43" s="25"/>
      <c r="I43" s="25">
        <v>0.2</v>
      </c>
      <c r="J43" s="25">
        <v>0.2</v>
      </c>
      <c r="K43" s="25">
        <v>0</v>
      </c>
      <c r="L43" s="25">
        <v>0.1</v>
      </c>
      <c r="M43" s="25">
        <v>0</v>
      </c>
      <c r="N43" s="25">
        <v>0</v>
      </c>
      <c r="O43" s="25">
        <v>0.1</v>
      </c>
      <c r="P43" s="25">
        <v>0.2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/>
      <c r="AF43" s="25"/>
      <c r="AG43" s="25">
        <v>0</v>
      </c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</row>
    <row r="44" spans="1:51" ht="15" x14ac:dyDescent="0.25">
      <c r="A44" s="12" t="s">
        <v>156</v>
      </c>
      <c r="B44" s="12" t="s">
        <v>138</v>
      </c>
      <c r="C44" s="20">
        <v>0</v>
      </c>
      <c r="D44" s="20">
        <v>0</v>
      </c>
      <c r="E44" s="20">
        <v>0</v>
      </c>
      <c r="F44" s="20">
        <v>0.2</v>
      </c>
      <c r="G44" s="20">
        <v>0.2</v>
      </c>
      <c r="H44" s="20"/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0.2</v>
      </c>
      <c r="Q44" s="20">
        <v>0.1</v>
      </c>
      <c r="R44" s="20">
        <v>0.1</v>
      </c>
      <c r="S44" s="20">
        <v>0.1</v>
      </c>
      <c r="T44" s="20">
        <v>0.2</v>
      </c>
      <c r="U44" s="20">
        <v>0.2</v>
      </c>
      <c r="V44" s="20">
        <v>0.2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/>
      <c r="AF44" s="20"/>
      <c r="AG44" s="20">
        <v>0.2</v>
      </c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</row>
    <row r="45" spans="1:51" ht="15" x14ac:dyDescent="0.25">
      <c r="A45" s="12" t="s">
        <v>156</v>
      </c>
      <c r="B45" s="12" t="s">
        <v>140</v>
      </c>
      <c r="C45" s="20">
        <v>0</v>
      </c>
      <c r="D45" s="20">
        <v>0.2</v>
      </c>
      <c r="E45" s="20">
        <v>0.2</v>
      </c>
      <c r="F45" s="20">
        <v>0</v>
      </c>
      <c r="G45" s="20">
        <v>0.2</v>
      </c>
      <c r="H45" s="20"/>
      <c r="I45" s="20">
        <v>0.2</v>
      </c>
      <c r="J45" s="20">
        <v>0</v>
      </c>
      <c r="K45" s="20">
        <v>0</v>
      </c>
      <c r="L45" s="20">
        <v>0.1</v>
      </c>
      <c r="M45" s="20">
        <v>0</v>
      </c>
      <c r="N45" s="20">
        <v>0</v>
      </c>
      <c r="O45" s="20">
        <v>0.1</v>
      </c>
      <c r="P45" s="20">
        <v>0.1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/>
      <c r="AF45" s="20"/>
      <c r="AG45" s="20">
        <v>0</v>
      </c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</row>
    <row r="46" spans="1:51" ht="15" x14ac:dyDescent="0.25">
      <c r="A46" s="13" t="s">
        <v>152</v>
      </c>
      <c r="B46" s="13" t="s">
        <v>29</v>
      </c>
      <c r="C46" s="21">
        <v>0</v>
      </c>
      <c r="D46" s="21">
        <v>0</v>
      </c>
      <c r="E46" s="21">
        <v>0</v>
      </c>
      <c r="F46" s="21">
        <v>0.2</v>
      </c>
      <c r="G46" s="21">
        <v>0</v>
      </c>
      <c r="H46" s="21">
        <v>0.2</v>
      </c>
      <c r="I46" s="21">
        <v>0</v>
      </c>
      <c r="J46" s="21">
        <v>0</v>
      </c>
      <c r="K46" s="21">
        <v>0</v>
      </c>
      <c r="L46" s="21">
        <v>0</v>
      </c>
      <c r="M46" s="21">
        <v>0.1</v>
      </c>
      <c r="N46" s="21">
        <v>0.1</v>
      </c>
      <c r="O46" s="21">
        <v>0</v>
      </c>
      <c r="P46" s="21">
        <v>0.1</v>
      </c>
      <c r="Q46" s="21">
        <v>0.2</v>
      </c>
      <c r="R46" s="21">
        <v>0.2</v>
      </c>
      <c r="S46" s="21">
        <v>0.2</v>
      </c>
      <c r="T46" s="21">
        <v>0.2</v>
      </c>
      <c r="U46" s="21">
        <v>0.2</v>
      </c>
      <c r="V46" s="21">
        <v>0.2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0.1</v>
      </c>
      <c r="AE46" s="21"/>
      <c r="AF46" s="21"/>
      <c r="AG46" s="21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</row>
    <row r="47" spans="1:51" ht="15" x14ac:dyDescent="0.25">
      <c r="A47" s="12" t="s">
        <v>152</v>
      </c>
      <c r="B47" s="12" t="s">
        <v>22</v>
      </c>
      <c r="C47" s="20">
        <v>0</v>
      </c>
      <c r="D47" s="20">
        <v>0.1</v>
      </c>
      <c r="E47" s="20">
        <v>0</v>
      </c>
      <c r="F47" s="20">
        <v>0.2</v>
      </c>
      <c r="G47" s="20">
        <v>0</v>
      </c>
      <c r="H47" s="20">
        <v>0.2</v>
      </c>
      <c r="I47" s="20">
        <v>0</v>
      </c>
      <c r="J47" s="20">
        <v>0</v>
      </c>
      <c r="K47" s="20">
        <v>0</v>
      </c>
      <c r="L47" s="20">
        <v>0</v>
      </c>
      <c r="M47" s="20">
        <v>0.1</v>
      </c>
      <c r="N47" s="20">
        <v>0.1</v>
      </c>
      <c r="O47" s="20">
        <v>0.1</v>
      </c>
      <c r="P47" s="20">
        <v>0.1</v>
      </c>
      <c r="Q47" s="20">
        <v>0.2</v>
      </c>
      <c r="R47" s="20">
        <v>0.2</v>
      </c>
      <c r="S47" s="20">
        <v>0.2</v>
      </c>
      <c r="T47" s="20">
        <v>0.2</v>
      </c>
      <c r="U47" s="20">
        <v>0.2</v>
      </c>
      <c r="V47" s="20">
        <v>0.2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0.2</v>
      </c>
      <c r="AC47" s="20">
        <v>0</v>
      </c>
      <c r="AD47" s="20">
        <v>0.2</v>
      </c>
      <c r="AE47" s="20"/>
      <c r="AF47" s="20"/>
      <c r="AG47" s="20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</row>
    <row r="48" spans="1:51" ht="15" x14ac:dyDescent="0.25">
      <c r="A48" s="12" t="s">
        <v>154</v>
      </c>
      <c r="B48" s="12" t="s">
        <v>58</v>
      </c>
      <c r="C48" s="20">
        <v>0</v>
      </c>
      <c r="D48" s="20">
        <v>0.2</v>
      </c>
      <c r="E48" s="20">
        <v>0.2</v>
      </c>
      <c r="F48" s="20"/>
      <c r="G48" s="20">
        <v>0.2</v>
      </c>
      <c r="H48" s="20">
        <v>0</v>
      </c>
      <c r="I48" s="20">
        <v>0.2</v>
      </c>
      <c r="J48" s="20">
        <v>0.1</v>
      </c>
      <c r="K48" s="20">
        <v>0</v>
      </c>
      <c r="L48" s="20"/>
      <c r="M48" s="20">
        <v>0</v>
      </c>
      <c r="N48" s="20"/>
      <c r="O48" s="20">
        <v>0.1</v>
      </c>
      <c r="P48" s="20">
        <v>0.1</v>
      </c>
      <c r="Q48" s="20">
        <v>0</v>
      </c>
      <c r="R48" s="20"/>
      <c r="S48" s="20">
        <v>0</v>
      </c>
      <c r="T48" s="20"/>
      <c r="U48" s="20">
        <v>0</v>
      </c>
      <c r="V48" s="20"/>
      <c r="W48" s="20"/>
      <c r="X48" s="20"/>
      <c r="Y48" s="20"/>
      <c r="Z48" s="20"/>
      <c r="AA48" s="20"/>
      <c r="AB48" s="20"/>
      <c r="AC48" s="20"/>
      <c r="AD48" s="20"/>
      <c r="AE48" s="20">
        <v>0</v>
      </c>
      <c r="AF48" s="20">
        <v>0.1</v>
      </c>
      <c r="AG48" s="20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</row>
    <row r="49" spans="1:51" ht="15" x14ac:dyDescent="0.25">
      <c r="A49" s="15" t="s">
        <v>154</v>
      </c>
      <c r="B49" s="15" t="s">
        <v>59</v>
      </c>
      <c r="C49" s="23">
        <v>0.2</v>
      </c>
      <c r="D49" s="23">
        <v>0.1</v>
      </c>
      <c r="E49" s="23">
        <v>0.2</v>
      </c>
      <c r="F49" s="23"/>
      <c r="G49" s="23">
        <v>0.2</v>
      </c>
      <c r="H49" s="23">
        <v>0</v>
      </c>
      <c r="I49" s="23">
        <v>0.1</v>
      </c>
      <c r="J49" s="23">
        <v>0.2</v>
      </c>
      <c r="K49" s="23">
        <v>0</v>
      </c>
      <c r="L49" s="23"/>
      <c r="M49" s="23">
        <v>0</v>
      </c>
      <c r="N49" s="23"/>
      <c r="O49" s="23">
        <v>0</v>
      </c>
      <c r="P49" s="23">
        <v>0.1</v>
      </c>
      <c r="Q49" s="23">
        <v>0</v>
      </c>
      <c r="R49" s="23"/>
      <c r="S49" s="23">
        <v>0</v>
      </c>
      <c r="T49" s="23"/>
      <c r="U49" s="23">
        <v>0</v>
      </c>
      <c r="V49" s="23"/>
      <c r="W49" s="23"/>
      <c r="X49" s="23"/>
      <c r="Y49" s="23"/>
      <c r="Z49" s="23"/>
      <c r="AA49" s="23"/>
      <c r="AB49" s="23"/>
      <c r="AC49" s="23"/>
      <c r="AD49" s="23"/>
      <c r="AE49" s="23">
        <v>0</v>
      </c>
      <c r="AF49" s="23">
        <v>0.1</v>
      </c>
      <c r="AG49" s="23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</row>
    <row r="50" spans="1:51" ht="15" x14ac:dyDescent="0.25">
      <c r="A50" s="12" t="s">
        <v>154</v>
      </c>
      <c r="B50" s="12" t="s">
        <v>60</v>
      </c>
      <c r="C50" s="20">
        <v>0.2</v>
      </c>
      <c r="D50" s="20">
        <v>0.1</v>
      </c>
      <c r="E50" s="20">
        <v>0.2</v>
      </c>
      <c r="F50" s="20"/>
      <c r="G50" s="20">
        <v>0.2</v>
      </c>
      <c r="H50" s="20">
        <v>0</v>
      </c>
      <c r="I50" s="20">
        <v>0.2</v>
      </c>
      <c r="J50" s="20">
        <v>0.1</v>
      </c>
      <c r="K50" s="20">
        <v>0</v>
      </c>
      <c r="L50" s="20"/>
      <c r="M50" s="20">
        <v>0</v>
      </c>
      <c r="N50" s="20"/>
      <c r="O50" s="20">
        <v>0</v>
      </c>
      <c r="P50" s="20">
        <v>0.1</v>
      </c>
      <c r="Q50" s="20">
        <v>0</v>
      </c>
      <c r="R50" s="20"/>
      <c r="S50" s="20">
        <v>0</v>
      </c>
      <c r="T50" s="20"/>
      <c r="U50" s="20">
        <v>0</v>
      </c>
      <c r="V50" s="20"/>
      <c r="W50" s="20"/>
      <c r="X50" s="20"/>
      <c r="Y50" s="20"/>
      <c r="Z50" s="20"/>
      <c r="AA50" s="20"/>
      <c r="AB50" s="20"/>
      <c r="AC50" s="20"/>
      <c r="AD50" s="20"/>
      <c r="AE50" s="20">
        <v>0</v>
      </c>
      <c r="AF50" s="20">
        <v>0.1</v>
      </c>
      <c r="AG50" s="20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</row>
    <row r="51" spans="1:51" ht="15" x14ac:dyDescent="0.25">
      <c r="A51" s="15" t="s">
        <v>154</v>
      </c>
      <c r="B51" s="15" t="s">
        <v>61</v>
      </c>
      <c r="C51" s="23">
        <v>0.2</v>
      </c>
      <c r="D51" s="23">
        <v>0.2</v>
      </c>
      <c r="E51" s="23">
        <v>0.2</v>
      </c>
      <c r="F51" s="23"/>
      <c r="G51" s="23">
        <v>0.2</v>
      </c>
      <c r="H51" s="23">
        <v>0</v>
      </c>
      <c r="I51" s="23">
        <v>0.2</v>
      </c>
      <c r="J51" s="23">
        <v>0</v>
      </c>
      <c r="K51" s="23">
        <v>0</v>
      </c>
      <c r="L51" s="23"/>
      <c r="M51" s="23">
        <v>0</v>
      </c>
      <c r="N51" s="23"/>
      <c r="O51" s="23">
        <v>0</v>
      </c>
      <c r="P51" s="23">
        <v>0.1</v>
      </c>
      <c r="Q51" s="23">
        <v>0</v>
      </c>
      <c r="R51" s="23"/>
      <c r="S51" s="23">
        <v>0</v>
      </c>
      <c r="T51" s="23"/>
      <c r="U51" s="23">
        <v>0</v>
      </c>
      <c r="V51" s="23"/>
      <c r="W51" s="23"/>
      <c r="X51" s="23"/>
      <c r="Y51" s="23"/>
      <c r="Z51" s="23"/>
      <c r="AA51" s="23"/>
      <c r="AB51" s="23"/>
      <c r="AC51" s="23"/>
      <c r="AD51" s="23"/>
      <c r="AE51" s="23">
        <v>0</v>
      </c>
      <c r="AF51" s="23">
        <v>0.1</v>
      </c>
      <c r="AG51" s="23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</row>
    <row r="52" spans="1:51" ht="15" x14ac:dyDescent="0.25">
      <c r="A52" s="12" t="s">
        <v>154</v>
      </c>
      <c r="B52" s="12" t="s">
        <v>62</v>
      </c>
      <c r="C52" s="20">
        <v>0</v>
      </c>
      <c r="D52" s="20">
        <v>0.2</v>
      </c>
      <c r="E52" s="20">
        <v>0.2</v>
      </c>
      <c r="F52" s="20"/>
      <c r="G52" s="20">
        <v>0.2</v>
      </c>
      <c r="H52" s="20">
        <v>0</v>
      </c>
      <c r="I52" s="20">
        <v>0.1</v>
      </c>
      <c r="J52" s="20">
        <v>0.2</v>
      </c>
      <c r="K52" s="20">
        <v>0</v>
      </c>
      <c r="L52" s="20"/>
      <c r="M52" s="20">
        <v>0</v>
      </c>
      <c r="N52" s="20"/>
      <c r="O52" s="20">
        <v>0.1</v>
      </c>
      <c r="P52" s="20">
        <v>0.1</v>
      </c>
      <c r="Q52" s="20">
        <v>0</v>
      </c>
      <c r="R52" s="20"/>
      <c r="S52" s="20">
        <v>0</v>
      </c>
      <c r="T52" s="20"/>
      <c r="U52" s="20">
        <v>0</v>
      </c>
      <c r="V52" s="20"/>
      <c r="W52" s="20"/>
      <c r="X52" s="20"/>
      <c r="Y52" s="20"/>
      <c r="Z52" s="20"/>
      <c r="AA52" s="20"/>
      <c r="AB52" s="20"/>
      <c r="AC52" s="20"/>
      <c r="AD52" s="20"/>
      <c r="AE52" s="20">
        <v>0</v>
      </c>
      <c r="AF52" s="20">
        <v>0</v>
      </c>
      <c r="AG52" s="20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</row>
    <row r="53" spans="1:51" ht="15" x14ac:dyDescent="0.25">
      <c r="A53" s="15" t="s">
        <v>154</v>
      </c>
      <c r="B53" s="15" t="s">
        <v>63</v>
      </c>
      <c r="C53" s="23">
        <v>0</v>
      </c>
      <c r="D53" s="23">
        <v>0.2</v>
      </c>
      <c r="E53" s="23">
        <v>0.2</v>
      </c>
      <c r="F53" s="23"/>
      <c r="G53" s="23">
        <v>0.2</v>
      </c>
      <c r="H53" s="23">
        <v>0</v>
      </c>
      <c r="I53" s="23">
        <v>0.2</v>
      </c>
      <c r="J53" s="23">
        <v>0</v>
      </c>
      <c r="K53" s="23">
        <v>0</v>
      </c>
      <c r="L53" s="23"/>
      <c r="M53" s="23">
        <v>0</v>
      </c>
      <c r="N53" s="23"/>
      <c r="O53" s="23">
        <v>0</v>
      </c>
      <c r="P53" s="23">
        <v>0.1</v>
      </c>
      <c r="Q53" s="23">
        <v>0</v>
      </c>
      <c r="R53" s="23"/>
      <c r="S53" s="23">
        <v>0</v>
      </c>
      <c r="T53" s="23"/>
      <c r="U53" s="23">
        <v>0</v>
      </c>
      <c r="V53" s="23"/>
      <c r="W53" s="23"/>
      <c r="X53" s="23"/>
      <c r="Y53" s="23"/>
      <c r="Z53" s="23"/>
      <c r="AA53" s="23"/>
      <c r="AB53" s="23"/>
      <c r="AC53" s="23"/>
      <c r="AD53" s="23"/>
      <c r="AE53" s="23">
        <v>0</v>
      </c>
      <c r="AF53" s="23">
        <v>0.2</v>
      </c>
      <c r="AG53" s="23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</row>
    <row r="54" spans="1:51" ht="15" x14ac:dyDescent="0.25">
      <c r="A54" s="12" t="s">
        <v>154</v>
      </c>
      <c r="B54" s="12" t="s">
        <v>64</v>
      </c>
      <c r="C54" s="20">
        <v>0</v>
      </c>
      <c r="D54" s="20">
        <v>0.2</v>
      </c>
      <c r="E54" s="20">
        <v>0.2</v>
      </c>
      <c r="F54" s="20"/>
      <c r="G54" s="20">
        <v>0.2</v>
      </c>
      <c r="H54" s="20">
        <v>0</v>
      </c>
      <c r="I54" s="20">
        <v>0.2</v>
      </c>
      <c r="J54" s="20">
        <v>0.2</v>
      </c>
      <c r="K54" s="20">
        <v>0</v>
      </c>
      <c r="L54" s="20"/>
      <c r="M54" s="20">
        <v>0</v>
      </c>
      <c r="N54" s="20"/>
      <c r="O54" s="20">
        <v>0</v>
      </c>
      <c r="P54" s="20">
        <v>0.1</v>
      </c>
      <c r="Q54" s="20">
        <v>0</v>
      </c>
      <c r="R54" s="20"/>
      <c r="S54" s="20">
        <v>0</v>
      </c>
      <c r="T54" s="20"/>
      <c r="U54" s="20">
        <v>0</v>
      </c>
      <c r="V54" s="20"/>
      <c r="W54" s="20"/>
      <c r="X54" s="20"/>
      <c r="Y54" s="20"/>
      <c r="Z54" s="20"/>
      <c r="AA54" s="20"/>
      <c r="AB54" s="20"/>
      <c r="AC54" s="20"/>
      <c r="AD54" s="20"/>
      <c r="AE54" s="20">
        <v>0</v>
      </c>
      <c r="AF54" s="20">
        <v>0.2</v>
      </c>
      <c r="AG54" s="20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</row>
    <row r="55" spans="1:51" ht="15" x14ac:dyDescent="0.25">
      <c r="A55" s="12" t="s">
        <v>154</v>
      </c>
      <c r="B55" s="12" t="s">
        <v>68</v>
      </c>
      <c r="C55" s="20">
        <v>0.1</v>
      </c>
      <c r="D55" s="20">
        <v>0.2</v>
      </c>
      <c r="E55" s="20">
        <v>0.2</v>
      </c>
      <c r="F55" s="20"/>
      <c r="G55" s="20">
        <v>0.2</v>
      </c>
      <c r="H55" s="20">
        <v>0</v>
      </c>
      <c r="I55" s="20">
        <v>0.2</v>
      </c>
      <c r="J55" s="20">
        <v>0.2</v>
      </c>
      <c r="K55" s="20">
        <v>0</v>
      </c>
      <c r="L55" s="20"/>
      <c r="M55" s="20">
        <v>0</v>
      </c>
      <c r="N55" s="20"/>
      <c r="O55" s="20">
        <v>0</v>
      </c>
      <c r="P55" s="20">
        <v>0.1</v>
      </c>
      <c r="Q55" s="20">
        <v>0</v>
      </c>
      <c r="R55" s="20"/>
      <c r="S55" s="20">
        <v>0</v>
      </c>
      <c r="T55" s="20"/>
      <c r="U55" s="20">
        <v>0</v>
      </c>
      <c r="V55" s="20"/>
      <c r="W55" s="20"/>
      <c r="X55" s="20"/>
      <c r="Y55" s="20"/>
      <c r="Z55" s="20"/>
      <c r="AA55" s="20"/>
      <c r="AB55" s="20"/>
      <c r="AC55" s="20"/>
      <c r="AD55" s="20"/>
      <c r="AE55" s="20">
        <v>0</v>
      </c>
      <c r="AF55" s="20">
        <v>0.2</v>
      </c>
      <c r="AG55" s="20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</row>
    <row r="56" spans="1:51" ht="15" x14ac:dyDescent="0.25">
      <c r="A56" s="15" t="s">
        <v>154</v>
      </c>
      <c r="B56" s="15" t="s">
        <v>65</v>
      </c>
      <c r="C56" s="23">
        <v>0</v>
      </c>
      <c r="D56" s="23">
        <v>0.2</v>
      </c>
      <c r="E56" s="23">
        <v>0.2</v>
      </c>
      <c r="F56" s="23"/>
      <c r="G56" s="23">
        <v>0.2</v>
      </c>
      <c r="H56" s="23">
        <v>0</v>
      </c>
      <c r="I56" s="23">
        <v>0.1</v>
      </c>
      <c r="J56" s="23">
        <v>0.2</v>
      </c>
      <c r="K56" s="23">
        <v>0</v>
      </c>
      <c r="L56" s="23"/>
      <c r="M56" s="23">
        <v>0</v>
      </c>
      <c r="N56" s="23"/>
      <c r="O56" s="23">
        <v>0.1</v>
      </c>
      <c r="P56" s="23">
        <v>0.1</v>
      </c>
      <c r="Q56" s="23">
        <v>0</v>
      </c>
      <c r="R56" s="23"/>
      <c r="S56" s="23">
        <v>0</v>
      </c>
      <c r="T56" s="23"/>
      <c r="U56" s="23">
        <v>0</v>
      </c>
      <c r="V56" s="23"/>
      <c r="W56" s="23"/>
      <c r="X56" s="23"/>
      <c r="Y56" s="23"/>
      <c r="Z56" s="23"/>
      <c r="AA56" s="23"/>
      <c r="AB56" s="23"/>
      <c r="AC56" s="23"/>
      <c r="AD56" s="23"/>
      <c r="AE56" s="23">
        <v>0</v>
      </c>
      <c r="AF56" s="23">
        <v>0.1</v>
      </c>
      <c r="AG56" s="23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</row>
    <row r="57" spans="1:51" ht="15" x14ac:dyDescent="0.25">
      <c r="A57" s="12" t="s">
        <v>154</v>
      </c>
      <c r="B57" s="12" t="s">
        <v>66</v>
      </c>
      <c r="C57" s="20">
        <v>0.1</v>
      </c>
      <c r="D57" s="20">
        <v>0.2</v>
      </c>
      <c r="E57" s="20">
        <v>0.2</v>
      </c>
      <c r="F57" s="20"/>
      <c r="G57" s="20">
        <v>0.2</v>
      </c>
      <c r="H57" s="20">
        <v>0</v>
      </c>
      <c r="I57" s="20">
        <v>0.2</v>
      </c>
      <c r="J57" s="20">
        <v>0.1</v>
      </c>
      <c r="K57" s="20">
        <v>0</v>
      </c>
      <c r="L57" s="20"/>
      <c r="M57" s="20">
        <v>0</v>
      </c>
      <c r="N57" s="20"/>
      <c r="O57" s="20">
        <v>0</v>
      </c>
      <c r="P57" s="20">
        <v>0.1</v>
      </c>
      <c r="Q57" s="20">
        <v>0</v>
      </c>
      <c r="R57" s="20"/>
      <c r="S57" s="20">
        <v>0</v>
      </c>
      <c r="T57" s="20"/>
      <c r="U57" s="20">
        <v>0</v>
      </c>
      <c r="V57" s="20"/>
      <c r="W57" s="20"/>
      <c r="X57" s="20"/>
      <c r="Y57" s="20"/>
      <c r="Z57" s="20"/>
      <c r="AA57" s="20"/>
      <c r="AB57" s="20"/>
      <c r="AC57" s="20"/>
      <c r="AD57" s="20"/>
      <c r="AE57" s="20">
        <v>0</v>
      </c>
      <c r="AF57" s="20">
        <v>0.1</v>
      </c>
      <c r="AG57" s="20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</row>
    <row r="58" spans="1:51" ht="15" x14ac:dyDescent="0.25">
      <c r="A58" s="15" t="s">
        <v>154</v>
      </c>
      <c r="B58" s="15" t="s">
        <v>67</v>
      </c>
      <c r="C58" s="23">
        <v>0</v>
      </c>
      <c r="D58" s="23">
        <v>0.2</v>
      </c>
      <c r="E58" s="23">
        <v>0.2</v>
      </c>
      <c r="F58" s="23"/>
      <c r="G58" s="23">
        <v>0.2</v>
      </c>
      <c r="H58" s="23">
        <v>0</v>
      </c>
      <c r="I58" s="23">
        <v>0.1</v>
      </c>
      <c r="J58" s="23">
        <v>0</v>
      </c>
      <c r="K58" s="23">
        <v>0</v>
      </c>
      <c r="L58" s="23"/>
      <c r="M58" s="23">
        <v>0</v>
      </c>
      <c r="N58" s="23"/>
      <c r="O58" s="23">
        <v>0.1</v>
      </c>
      <c r="P58" s="23">
        <v>0.1</v>
      </c>
      <c r="Q58" s="23">
        <v>0</v>
      </c>
      <c r="R58" s="23"/>
      <c r="S58" s="23">
        <v>0</v>
      </c>
      <c r="T58" s="23"/>
      <c r="U58" s="23">
        <v>0</v>
      </c>
      <c r="V58" s="23"/>
      <c r="W58" s="23"/>
      <c r="X58" s="23"/>
      <c r="Y58" s="23"/>
      <c r="Z58" s="23"/>
      <c r="AA58" s="23"/>
      <c r="AB58" s="23"/>
      <c r="AC58" s="23"/>
      <c r="AD58" s="23"/>
      <c r="AE58" s="23">
        <v>0</v>
      </c>
      <c r="AF58" s="23">
        <v>0.2</v>
      </c>
      <c r="AG58" s="23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</row>
    <row r="59" spans="1:51" ht="15" x14ac:dyDescent="0.25">
      <c r="A59" s="15" t="s">
        <v>154</v>
      </c>
      <c r="B59" s="15" t="s">
        <v>69</v>
      </c>
      <c r="C59" s="23">
        <v>0</v>
      </c>
      <c r="D59" s="23">
        <v>0.2</v>
      </c>
      <c r="E59" s="23">
        <v>0.2</v>
      </c>
      <c r="F59" s="23"/>
      <c r="G59" s="23">
        <v>0.2</v>
      </c>
      <c r="H59" s="23">
        <v>0</v>
      </c>
      <c r="I59" s="23">
        <v>0.2</v>
      </c>
      <c r="J59" s="23">
        <v>0</v>
      </c>
      <c r="K59" s="23">
        <v>0</v>
      </c>
      <c r="L59" s="23"/>
      <c r="M59" s="23">
        <v>0</v>
      </c>
      <c r="N59" s="23"/>
      <c r="O59" s="23">
        <v>0</v>
      </c>
      <c r="P59" s="23">
        <v>0.1</v>
      </c>
      <c r="Q59" s="23">
        <v>0</v>
      </c>
      <c r="R59" s="23"/>
      <c r="S59" s="23">
        <v>0</v>
      </c>
      <c r="T59" s="23"/>
      <c r="U59" s="23">
        <v>0</v>
      </c>
      <c r="V59" s="23"/>
      <c r="W59" s="23"/>
      <c r="X59" s="23"/>
      <c r="Y59" s="23"/>
      <c r="Z59" s="23"/>
      <c r="AA59" s="23"/>
      <c r="AB59" s="23"/>
      <c r="AC59" s="23"/>
      <c r="AD59" s="23"/>
      <c r="AE59" s="23">
        <v>0</v>
      </c>
      <c r="AF59" s="23">
        <v>0.2</v>
      </c>
      <c r="AG59" s="23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</row>
    <row r="60" spans="1:51" ht="15" x14ac:dyDescent="0.25">
      <c r="A60" s="12" t="s">
        <v>154</v>
      </c>
      <c r="B60" s="12" t="s">
        <v>70</v>
      </c>
      <c r="C60" s="20">
        <v>0</v>
      </c>
      <c r="D60" s="20">
        <v>0.2</v>
      </c>
      <c r="E60" s="20">
        <v>0.2</v>
      </c>
      <c r="F60" s="20"/>
      <c r="G60" s="20">
        <v>0.2</v>
      </c>
      <c r="H60" s="20">
        <v>0</v>
      </c>
      <c r="I60" s="20">
        <v>0.2</v>
      </c>
      <c r="J60" s="20">
        <v>0</v>
      </c>
      <c r="K60" s="20">
        <v>0</v>
      </c>
      <c r="L60" s="20"/>
      <c r="M60" s="20">
        <v>0</v>
      </c>
      <c r="N60" s="20"/>
      <c r="O60" s="20">
        <v>0</v>
      </c>
      <c r="P60" s="20">
        <v>0.1</v>
      </c>
      <c r="Q60" s="20">
        <v>0</v>
      </c>
      <c r="R60" s="20"/>
      <c r="S60" s="20">
        <v>0</v>
      </c>
      <c r="T60" s="20"/>
      <c r="U60" s="20">
        <v>0</v>
      </c>
      <c r="V60" s="20"/>
      <c r="W60" s="20"/>
      <c r="X60" s="20"/>
      <c r="Y60" s="20"/>
      <c r="Z60" s="20"/>
      <c r="AA60" s="20"/>
      <c r="AB60" s="20"/>
      <c r="AC60" s="20"/>
      <c r="AD60" s="20"/>
      <c r="AE60" s="20">
        <v>0</v>
      </c>
      <c r="AF60" s="20">
        <v>0.2</v>
      </c>
      <c r="AG60" s="20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</row>
    <row r="61" spans="1:51" ht="25.5" x14ac:dyDescent="0.25">
      <c r="A61" s="15" t="s">
        <v>154</v>
      </c>
      <c r="B61" s="15" t="s">
        <v>71</v>
      </c>
      <c r="C61" s="23">
        <v>0</v>
      </c>
      <c r="D61" s="23">
        <v>0.2</v>
      </c>
      <c r="E61" s="23">
        <v>0.2</v>
      </c>
      <c r="F61" s="23"/>
      <c r="G61" s="23">
        <v>0.2</v>
      </c>
      <c r="H61" s="23">
        <v>0</v>
      </c>
      <c r="I61" s="23">
        <v>0.2</v>
      </c>
      <c r="J61" s="23">
        <v>0</v>
      </c>
      <c r="K61" s="23">
        <v>0</v>
      </c>
      <c r="L61" s="23"/>
      <c r="M61" s="23">
        <v>0</v>
      </c>
      <c r="N61" s="23"/>
      <c r="O61" s="23">
        <v>0.2</v>
      </c>
      <c r="P61" s="23">
        <v>0.2</v>
      </c>
      <c r="Q61" s="23">
        <v>0</v>
      </c>
      <c r="R61" s="23"/>
      <c r="S61" s="23">
        <v>0</v>
      </c>
      <c r="T61" s="23"/>
      <c r="U61" s="23">
        <v>0</v>
      </c>
      <c r="V61" s="23"/>
      <c r="W61" s="23"/>
      <c r="X61" s="23"/>
      <c r="Y61" s="23"/>
      <c r="Z61" s="23"/>
      <c r="AA61" s="23"/>
      <c r="AB61" s="23"/>
      <c r="AC61" s="23"/>
      <c r="AD61" s="23"/>
      <c r="AE61" s="23">
        <v>0.1</v>
      </c>
      <c r="AF61" s="23">
        <v>0.2</v>
      </c>
      <c r="AG61" s="23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</row>
    <row r="62" spans="1:51" ht="15" x14ac:dyDescent="0.25">
      <c r="A62" s="12" t="s">
        <v>154</v>
      </c>
      <c r="B62" s="12" t="s">
        <v>72</v>
      </c>
      <c r="C62" s="20">
        <v>0</v>
      </c>
      <c r="D62" s="20">
        <v>0.2</v>
      </c>
      <c r="E62" s="20">
        <v>0.2</v>
      </c>
      <c r="F62" s="20"/>
      <c r="G62" s="20">
        <v>0.2</v>
      </c>
      <c r="H62" s="20">
        <v>0</v>
      </c>
      <c r="I62" s="20">
        <v>0.2</v>
      </c>
      <c r="J62" s="20">
        <v>0</v>
      </c>
      <c r="K62" s="20">
        <v>0</v>
      </c>
      <c r="L62" s="20"/>
      <c r="M62" s="20">
        <v>0</v>
      </c>
      <c r="N62" s="20"/>
      <c r="O62" s="20">
        <v>0</v>
      </c>
      <c r="P62" s="20">
        <v>0.1</v>
      </c>
      <c r="Q62" s="20">
        <v>0</v>
      </c>
      <c r="R62" s="20"/>
      <c r="S62" s="20">
        <v>0</v>
      </c>
      <c r="T62" s="20"/>
      <c r="U62" s="20">
        <v>0</v>
      </c>
      <c r="V62" s="20"/>
      <c r="W62" s="20"/>
      <c r="X62" s="20"/>
      <c r="Y62" s="20"/>
      <c r="Z62" s="20"/>
      <c r="AA62" s="20"/>
      <c r="AB62" s="20"/>
      <c r="AC62" s="20"/>
      <c r="AD62" s="20"/>
      <c r="AE62" s="20">
        <v>0</v>
      </c>
      <c r="AF62" s="20">
        <v>0.2</v>
      </c>
      <c r="AG62" s="20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</row>
    <row r="63" spans="1:51" ht="15" x14ac:dyDescent="0.25">
      <c r="A63" s="15" t="s">
        <v>154</v>
      </c>
      <c r="B63" s="15" t="s">
        <v>73</v>
      </c>
      <c r="C63" s="23">
        <v>0</v>
      </c>
      <c r="D63" s="23">
        <v>0.2</v>
      </c>
      <c r="E63" s="23">
        <v>0.2</v>
      </c>
      <c r="F63" s="23"/>
      <c r="G63" s="23">
        <v>0.2</v>
      </c>
      <c r="H63" s="23">
        <v>0</v>
      </c>
      <c r="I63" s="23">
        <v>0.2</v>
      </c>
      <c r="J63" s="23">
        <v>0</v>
      </c>
      <c r="K63" s="23">
        <v>0</v>
      </c>
      <c r="L63" s="23"/>
      <c r="M63" s="23">
        <v>0</v>
      </c>
      <c r="N63" s="23"/>
      <c r="O63" s="23">
        <v>0</v>
      </c>
      <c r="P63" s="23">
        <v>0.1</v>
      </c>
      <c r="Q63" s="23">
        <v>0</v>
      </c>
      <c r="R63" s="23"/>
      <c r="S63" s="23">
        <v>0</v>
      </c>
      <c r="T63" s="23"/>
      <c r="U63" s="23">
        <v>0</v>
      </c>
      <c r="V63" s="23"/>
      <c r="W63" s="23"/>
      <c r="X63" s="23"/>
      <c r="Y63" s="23"/>
      <c r="Z63" s="23"/>
      <c r="AA63" s="23"/>
      <c r="AB63" s="23"/>
      <c r="AC63" s="23"/>
      <c r="AD63" s="23"/>
      <c r="AE63" s="23">
        <v>0</v>
      </c>
      <c r="AF63" s="23">
        <v>0.2</v>
      </c>
      <c r="AG63" s="23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</row>
    <row r="64" spans="1:51" ht="15" x14ac:dyDescent="0.25">
      <c r="A64" s="12" t="s">
        <v>154</v>
      </c>
      <c r="B64" s="12" t="s">
        <v>74</v>
      </c>
      <c r="C64" s="20">
        <v>0</v>
      </c>
      <c r="D64" s="20">
        <v>0.2</v>
      </c>
      <c r="E64" s="20">
        <v>0.2</v>
      </c>
      <c r="F64" s="20"/>
      <c r="G64" s="20">
        <v>0.2</v>
      </c>
      <c r="H64" s="20">
        <v>0</v>
      </c>
      <c r="I64" s="20">
        <v>0.2</v>
      </c>
      <c r="J64" s="20">
        <v>0</v>
      </c>
      <c r="K64" s="20">
        <v>0</v>
      </c>
      <c r="L64" s="20"/>
      <c r="M64" s="20">
        <v>0</v>
      </c>
      <c r="N64" s="20"/>
      <c r="O64" s="20">
        <v>0</v>
      </c>
      <c r="P64" s="20">
        <v>0.1</v>
      </c>
      <c r="Q64" s="20">
        <v>0</v>
      </c>
      <c r="R64" s="20"/>
      <c r="S64" s="20">
        <v>0</v>
      </c>
      <c r="T64" s="20"/>
      <c r="U64" s="20">
        <v>0</v>
      </c>
      <c r="V64" s="20"/>
      <c r="W64" s="20"/>
      <c r="X64" s="20"/>
      <c r="Y64" s="20"/>
      <c r="Z64" s="20"/>
      <c r="AA64" s="20"/>
      <c r="AB64" s="20"/>
      <c r="AC64" s="20"/>
      <c r="AD64" s="20"/>
      <c r="AE64" s="20">
        <v>0</v>
      </c>
      <c r="AF64" s="20">
        <v>0.2</v>
      </c>
      <c r="AG64" s="20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</row>
    <row r="65" spans="1:51" ht="15" x14ac:dyDescent="0.25">
      <c r="A65" s="15" t="s">
        <v>154</v>
      </c>
      <c r="B65" s="15" t="s">
        <v>75</v>
      </c>
      <c r="C65" s="23">
        <v>0.2</v>
      </c>
      <c r="D65" s="23">
        <v>0.2</v>
      </c>
      <c r="E65" s="23">
        <v>0.2</v>
      </c>
      <c r="F65" s="23"/>
      <c r="G65" s="23">
        <v>0.2</v>
      </c>
      <c r="H65" s="23">
        <v>0</v>
      </c>
      <c r="I65" s="23">
        <v>0.2</v>
      </c>
      <c r="J65" s="23">
        <v>0.2</v>
      </c>
      <c r="K65" s="23">
        <v>0</v>
      </c>
      <c r="L65" s="23"/>
      <c r="M65" s="23">
        <v>0</v>
      </c>
      <c r="N65" s="23"/>
      <c r="O65" s="23">
        <v>0</v>
      </c>
      <c r="P65" s="23">
        <v>0.2</v>
      </c>
      <c r="Q65" s="23">
        <v>0</v>
      </c>
      <c r="R65" s="23"/>
      <c r="S65" s="23">
        <v>0</v>
      </c>
      <c r="T65" s="23"/>
      <c r="U65" s="23">
        <v>0</v>
      </c>
      <c r="V65" s="23"/>
      <c r="W65" s="23"/>
      <c r="X65" s="23"/>
      <c r="Y65" s="23"/>
      <c r="Z65" s="23"/>
      <c r="AA65" s="23"/>
      <c r="AB65" s="23"/>
      <c r="AC65" s="23"/>
      <c r="AD65" s="23"/>
      <c r="AE65" s="23">
        <v>0</v>
      </c>
      <c r="AF65" s="23">
        <v>0.1</v>
      </c>
      <c r="AG65" s="23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</row>
    <row r="66" spans="1:51" ht="15" x14ac:dyDescent="0.25">
      <c r="A66" s="12" t="s">
        <v>154</v>
      </c>
      <c r="B66" s="12" t="s">
        <v>76</v>
      </c>
      <c r="C66" s="20">
        <v>0.2</v>
      </c>
      <c r="D66" s="20">
        <v>0.2</v>
      </c>
      <c r="E66" s="20">
        <v>0.2</v>
      </c>
      <c r="F66" s="20"/>
      <c r="G66" s="20">
        <v>0.2</v>
      </c>
      <c r="H66" s="20">
        <v>0</v>
      </c>
      <c r="I66" s="20">
        <v>0.2</v>
      </c>
      <c r="J66" s="20">
        <v>0.2</v>
      </c>
      <c r="K66" s="20">
        <v>0</v>
      </c>
      <c r="L66" s="20"/>
      <c r="M66" s="20">
        <v>0</v>
      </c>
      <c r="N66" s="20"/>
      <c r="O66" s="20">
        <v>0</v>
      </c>
      <c r="P66" s="20">
        <v>0.2</v>
      </c>
      <c r="Q66" s="20">
        <v>0</v>
      </c>
      <c r="R66" s="20"/>
      <c r="S66" s="20">
        <v>0</v>
      </c>
      <c r="T66" s="20"/>
      <c r="U66" s="20">
        <v>0</v>
      </c>
      <c r="V66" s="20"/>
      <c r="W66" s="20"/>
      <c r="X66" s="20"/>
      <c r="Y66" s="20"/>
      <c r="Z66" s="20"/>
      <c r="AA66" s="20"/>
      <c r="AB66" s="20"/>
      <c r="AC66" s="20"/>
      <c r="AD66" s="20"/>
      <c r="AE66" s="20">
        <v>0</v>
      </c>
      <c r="AF66" s="20">
        <v>0.1</v>
      </c>
      <c r="AG66" s="20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</row>
    <row r="67" spans="1:51" ht="15" x14ac:dyDescent="0.25">
      <c r="A67" s="15" t="s">
        <v>154</v>
      </c>
      <c r="B67" s="15" t="s">
        <v>77</v>
      </c>
      <c r="C67" s="23">
        <v>0</v>
      </c>
      <c r="D67" s="23">
        <v>0.2</v>
      </c>
      <c r="E67" s="23">
        <v>0.2</v>
      </c>
      <c r="F67" s="23"/>
      <c r="G67" s="23">
        <v>0.2</v>
      </c>
      <c r="H67" s="23">
        <v>0</v>
      </c>
      <c r="I67" s="23">
        <v>0.2</v>
      </c>
      <c r="J67" s="23">
        <v>0</v>
      </c>
      <c r="K67" s="23">
        <v>0</v>
      </c>
      <c r="L67" s="23"/>
      <c r="M67" s="23">
        <v>0</v>
      </c>
      <c r="N67" s="23"/>
      <c r="O67" s="23">
        <v>0.1</v>
      </c>
      <c r="P67" s="23">
        <v>0.1</v>
      </c>
      <c r="Q67" s="23">
        <v>0</v>
      </c>
      <c r="R67" s="23"/>
      <c r="S67" s="23">
        <v>0</v>
      </c>
      <c r="T67" s="23"/>
      <c r="U67" s="23">
        <v>0</v>
      </c>
      <c r="V67" s="23"/>
      <c r="W67" s="23"/>
      <c r="X67" s="23"/>
      <c r="Y67" s="23"/>
      <c r="Z67" s="23"/>
      <c r="AA67" s="23"/>
      <c r="AB67" s="23"/>
      <c r="AC67" s="23"/>
      <c r="AD67" s="23"/>
      <c r="AE67" s="23">
        <v>0</v>
      </c>
      <c r="AF67" s="23">
        <v>0.2</v>
      </c>
      <c r="AG67" s="23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</row>
    <row r="68" spans="1:51" ht="15" x14ac:dyDescent="0.25">
      <c r="A68" s="12" t="s">
        <v>154</v>
      </c>
      <c r="B68" s="12" t="s">
        <v>78</v>
      </c>
      <c r="C68" s="20">
        <v>0</v>
      </c>
      <c r="D68" s="20">
        <v>0.2</v>
      </c>
      <c r="E68" s="20">
        <v>0.2</v>
      </c>
      <c r="F68" s="20"/>
      <c r="G68" s="20">
        <v>0.2</v>
      </c>
      <c r="H68" s="20">
        <v>0</v>
      </c>
      <c r="I68" s="20">
        <v>0.2</v>
      </c>
      <c r="J68" s="20">
        <v>0</v>
      </c>
      <c r="K68" s="20">
        <v>0</v>
      </c>
      <c r="L68" s="20"/>
      <c r="M68" s="20">
        <v>0</v>
      </c>
      <c r="N68" s="20"/>
      <c r="O68" s="20">
        <v>0</v>
      </c>
      <c r="P68" s="20">
        <v>0.1</v>
      </c>
      <c r="Q68" s="20">
        <v>0</v>
      </c>
      <c r="R68" s="20"/>
      <c r="S68" s="20">
        <v>0</v>
      </c>
      <c r="T68" s="20"/>
      <c r="U68" s="20">
        <v>0</v>
      </c>
      <c r="V68" s="20"/>
      <c r="W68" s="20"/>
      <c r="X68" s="20"/>
      <c r="Y68" s="20"/>
      <c r="Z68" s="20"/>
      <c r="AA68" s="20"/>
      <c r="AB68" s="20"/>
      <c r="AC68" s="20"/>
      <c r="AD68" s="20"/>
      <c r="AE68" s="20">
        <v>0</v>
      </c>
      <c r="AF68" s="20">
        <v>0.1</v>
      </c>
      <c r="AG68" s="20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</row>
    <row r="69" spans="1:51" ht="15" x14ac:dyDescent="0.25">
      <c r="A69" s="15" t="s">
        <v>154</v>
      </c>
      <c r="B69" s="15" t="s">
        <v>79</v>
      </c>
      <c r="C69" s="23">
        <v>0</v>
      </c>
      <c r="D69" s="23">
        <v>0.2</v>
      </c>
      <c r="E69" s="23">
        <v>0.2</v>
      </c>
      <c r="F69" s="23"/>
      <c r="G69" s="23">
        <v>0.2</v>
      </c>
      <c r="H69" s="23">
        <v>0</v>
      </c>
      <c r="I69" s="23">
        <v>0.2</v>
      </c>
      <c r="J69" s="23">
        <v>0</v>
      </c>
      <c r="K69" s="23">
        <v>0</v>
      </c>
      <c r="L69" s="23"/>
      <c r="M69" s="23">
        <v>0</v>
      </c>
      <c r="N69" s="23"/>
      <c r="O69" s="23">
        <v>0</v>
      </c>
      <c r="P69" s="23">
        <v>0.1</v>
      </c>
      <c r="Q69" s="23">
        <v>0</v>
      </c>
      <c r="R69" s="23"/>
      <c r="S69" s="23">
        <v>0</v>
      </c>
      <c r="T69" s="23"/>
      <c r="U69" s="23">
        <v>0</v>
      </c>
      <c r="V69" s="23"/>
      <c r="W69" s="23"/>
      <c r="X69" s="23"/>
      <c r="Y69" s="23"/>
      <c r="Z69" s="23"/>
      <c r="AA69" s="23"/>
      <c r="AB69" s="23"/>
      <c r="AC69" s="23"/>
      <c r="AD69" s="23"/>
      <c r="AE69" s="23">
        <v>0</v>
      </c>
      <c r="AF69" s="23">
        <v>0.1</v>
      </c>
      <c r="AG69" s="23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</row>
    <row r="70" spans="1:51" ht="15" x14ac:dyDescent="0.25">
      <c r="A70" s="12" t="s">
        <v>154</v>
      </c>
      <c r="B70" s="12" t="s">
        <v>80</v>
      </c>
      <c r="C70" s="20">
        <v>0.1</v>
      </c>
      <c r="D70" s="20">
        <v>0.2</v>
      </c>
      <c r="E70" s="20">
        <v>0.2</v>
      </c>
      <c r="F70" s="20"/>
      <c r="G70" s="20">
        <v>0.2</v>
      </c>
      <c r="H70" s="20">
        <v>0</v>
      </c>
      <c r="I70" s="20">
        <v>0.2</v>
      </c>
      <c r="J70" s="20">
        <v>0</v>
      </c>
      <c r="K70" s="20">
        <v>0</v>
      </c>
      <c r="L70" s="20"/>
      <c r="M70" s="20">
        <v>0</v>
      </c>
      <c r="N70" s="20"/>
      <c r="O70" s="20">
        <v>0</v>
      </c>
      <c r="P70" s="20">
        <v>0.1</v>
      </c>
      <c r="Q70" s="20">
        <v>0</v>
      </c>
      <c r="R70" s="20"/>
      <c r="S70" s="20">
        <v>0</v>
      </c>
      <c r="T70" s="20"/>
      <c r="U70" s="20">
        <v>0</v>
      </c>
      <c r="V70" s="20"/>
      <c r="W70" s="20"/>
      <c r="X70" s="20"/>
      <c r="Y70" s="20"/>
      <c r="Z70" s="20"/>
      <c r="AA70" s="20"/>
      <c r="AB70" s="20"/>
      <c r="AC70" s="20"/>
      <c r="AD70" s="20"/>
      <c r="AE70" s="20">
        <v>0</v>
      </c>
      <c r="AF70" s="20">
        <v>0.2</v>
      </c>
      <c r="AG70" s="20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</row>
    <row r="71" spans="1:51" ht="15" x14ac:dyDescent="0.25">
      <c r="A71" s="13" t="s">
        <v>152</v>
      </c>
      <c r="B71" s="13" t="s">
        <v>30</v>
      </c>
      <c r="C71" s="21">
        <v>0</v>
      </c>
      <c r="D71" s="21">
        <v>0</v>
      </c>
      <c r="E71" s="21">
        <v>0</v>
      </c>
      <c r="F71" s="21">
        <v>0.2</v>
      </c>
      <c r="G71" s="21">
        <v>0</v>
      </c>
      <c r="H71" s="21">
        <v>0.2</v>
      </c>
      <c r="I71" s="21">
        <v>0</v>
      </c>
      <c r="J71" s="21">
        <v>0</v>
      </c>
      <c r="K71" s="21">
        <v>0</v>
      </c>
      <c r="L71" s="21">
        <v>0</v>
      </c>
      <c r="M71" s="21">
        <v>0.2</v>
      </c>
      <c r="N71" s="21">
        <v>0.2</v>
      </c>
      <c r="O71" s="21">
        <v>0</v>
      </c>
      <c r="P71" s="21">
        <v>0</v>
      </c>
      <c r="Q71" s="21">
        <v>0.2</v>
      </c>
      <c r="R71" s="21">
        <v>0.2</v>
      </c>
      <c r="S71" s="21">
        <v>0.2</v>
      </c>
      <c r="T71" s="21">
        <v>0.2</v>
      </c>
      <c r="U71" s="21">
        <v>0.2</v>
      </c>
      <c r="V71" s="21">
        <v>0.2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0.1</v>
      </c>
      <c r="AD71" s="21">
        <v>0.1</v>
      </c>
      <c r="AE71" s="21"/>
      <c r="AF71" s="21"/>
      <c r="AG71" s="21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</row>
    <row r="72" spans="1:51" ht="15" x14ac:dyDescent="0.25">
      <c r="A72" s="12" t="s">
        <v>154</v>
      </c>
      <c r="B72" s="12" t="s">
        <v>82</v>
      </c>
      <c r="C72" s="20">
        <v>0.2</v>
      </c>
      <c r="D72" s="20">
        <v>0.2</v>
      </c>
      <c r="E72" s="20">
        <v>0.2</v>
      </c>
      <c r="F72" s="20"/>
      <c r="G72" s="20">
        <v>0.2</v>
      </c>
      <c r="H72" s="20">
        <v>0.2</v>
      </c>
      <c r="I72" s="20">
        <v>0.2</v>
      </c>
      <c r="J72" s="20">
        <v>0</v>
      </c>
      <c r="K72" s="20">
        <v>0</v>
      </c>
      <c r="L72" s="20"/>
      <c r="M72" s="20">
        <v>0</v>
      </c>
      <c r="N72" s="20"/>
      <c r="O72" s="20">
        <v>0.2</v>
      </c>
      <c r="P72" s="20">
        <v>0.2</v>
      </c>
      <c r="Q72" s="20">
        <v>0</v>
      </c>
      <c r="R72" s="20"/>
      <c r="S72" s="20">
        <v>0</v>
      </c>
      <c r="T72" s="20"/>
      <c r="U72" s="20">
        <v>0</v>
      </c>
      <c r="V72" s="20"/>
      <c r="W72" s="20"/>
      <c r="X72" s="20"/>
      <c r="Y72" s="20"/>
      <c r="Z72" s="20"/>
      <c r="AA72" s="20"/>
      <c r="AB72" s="20"/>
      <c r="AC72" s="20"/>
      <c r="AD72" s="20"/>
      <c r="AE72" s="20">
        <v>0</v>
      </c>
      <c r="AF72" s="20">
        <v>0.1</v>
      </c>
      <c r="AG72" s="20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</row>
    <row r="73" spans="1:51" ht="15" x14ac:dyDescent="0.25">
      <c r="A73" s="12" t="s">
        <v>152</v>
      </c>
      <c r="B73" s="12" t="s">
        <v>31</v>
      </c>
      <c r="C73" s="20">
        <v>0</v>
      </c>
      <c r="D73" s="20">
        <v>0</v>
      </c>
      <c r="E73" s="20">
        <v>0</v>
      </c>
      <c r="F73" s="20">
        <v>0.2</v>
      </c>
      <c r="G73" s="20">
        <v>0</v>
      </c>
      <c r="H73" s="20">
        <v>0.2</v>
      </c>
      <c r="I73" s="20">
        <v>0</v>
      </c>
      <c r="J73" s="20">
        <v>0</v>
      </c>
      <c r="K73" s="20">
        <v>0</v>
      </c>
      <c r="L73" s="20">
        <v>0</v>
      </c>
      <c r="M73" s="20">
        <v>0.1</v>
      </c>
      <c r="N73" s="20">
        <v>0.1</v>
      </c>
      <c r="O73" s="20">
        <v>0</v>
      </c>
      <c r="P73" s="20">
        <v>0</v>
      </c>
      <c r="Q73" s="20">
        <v>0.2</v>
      </c>
      <c r="R73" s="20">
        <v>0.2</v>
      </c>
      <c r="S73" s="20">
        <v>0.2</v>
      </c>
      <c r="T73" s="20">
        <v>0.2</v>
      </c>
      <c r="U73" s="20">
        <v>0.1</v>
      </c>
      <c r="V73" s="20">
        <v>0.2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0.2</v>
      </c>
      <c r="AD73" s="20">
        <v>0.1</v>
      </c>
      <c r="AE73" s="20"/>
      <c r="AF73" s="20"/>
      <c r="AG73" s="20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</row>
    <row r="74" spans="1:51" ht="15" x14ac:dyDescent="0.25">
      <c r="A74" s="13" t="s">
        <v>152</v>
      </c>
      <c r="B74" s="13" t="s">
        <v>32</v>
      </c>
      <c r="C74" s="21">
        <v>0</v>
      </c>
      <c r="D74" s="21">
        <v>0</v>
      </c>
      <c r="E74" s="21">
        <v>0</v>
      </c>
      <c r="F74" s="21">
        <v>0.2</v>
      </c>
      <c r="G74" s="21">
        <v>0</v>
      </c>
      <c r="H74" s="21">
        <v>0.2</v>
      </c>
      <c r="I74" s="21">
        <v>0</v>
      </c>
      <c r="J74" s="21">
        <v>0</v>
      </c>
      <c r="K74" s="21">
        <v>0</v>
      </c>
      <c r="L74" s="21">
        <v>0</v>
      </c>
      <c r="M74" s="21">
        <v>0.1</v>
      </c>
      <c r="N74" s="21">
        <v>0.1</v>
      </c>
      <c r="O74" s="21">
        <v>0</v>
      </c>
      <c r="P74" s="21">
        <v>0</v>
      </c>
      <c r="Q74" s="21">
        <v>0.2</v>
      </c>
      <c r="R74" s="21">
        <v>0.2</v>
      </c>
      <c r="S74" s="21">
        <v>0.2</v>
      </c>
      <c r="T74" s="21">
        <v>0.2</v>
      </c>
      <c r="U74" s="21">
        <v>0.1</v>
      </c>
      <c r="V74" s="21">
        <v>0.2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0.1</v>
      </c>
      <c r="AD74" s="21">
        <v>0.1</v>
      </c>
      <c r="AE74" s="21"/>
      <c r="AF74" s="21"/>
      <c r="AG74" s="21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</row>
    <row r="75" spans="1:51" ht="15" x14ac:dyDescent="0.25">
      <c r="A75" s="12" t="s">
        <v>152</v>
      </c>
      <c r="B75" s="12" t="s">
        <v>33</v>
      </c>
      <c r="C75" s="20">
        <v>0</v>
      </c>
      <c r="D75" s="20">
        <v>0</v>
      </c>
      <c r="E75" s="20">
        <v>0</v>
      </c>
      <c r="F75" s="20">
        <v>0.2</v>
      </c>
      <c r="G75" s="20">
        <v>0</v>
      </c>
      <c r="H75" s="20">
        <v>0.2</v>
      </c>
      <c r="I75" s="20">
        <v>0</v>
      </c>
      <c r="J75" s="20">
        <v>0</v>
      </c>
      <c r="K75" s="20">
        <v>0</v>
      </c>
      <c r="L75" s="20">
        <v>0</v>
      </c>
      <c r="M75" s="20">
        <v>0.1</v>
      </c>
      <c r="N75" s="20">
        <v>0.1</v>
      </c>
      <c r="O75" s="20">
        <v>0</v>
      </c>
      <c r="P75" s="20">
        <v>0</v>
      </c>
      <c r="Q75" s="20">
        <v>0.2</v>
      </c>
      <c r="R75" s="20">
        <v>0.2</v>
      </c>
      <c r="S75" s="20">
        <v>0.2</v>
      </c>
      <c r="T75" s="20">
        <v>0.2</v>
      </c>
      <c r="U75" s="20">
        <v>0.1</v>
      </c>
      <c r="V75" s="20">
        <v>0.2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0.1</v>
      </c>
      <c r="AD75" s="20">
        <v>0.1</v>
      </c>
      <c r="AE75" s="20"/>
      <c r="AF75" s="20"/>
      <c r="AG75" s="20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</row>
    <row r="76" spans="1:51" ht="15" x14ac:dyDescent="0.25">
      <c r="A76" s="12" t="s">
        <v>152</v>
      </c>
      <c r="B76" s="12" t="s">
        <v>35</v>
      </c>
      <c r="C76" s="20">
        <v>0</v>
      </c>
      <c r="D76" s="20">
        <v>0</v>
      </c>
      <c r="E76" s="20">
        <v>0</v>
      </c>
      <c r="F76" s="20">
        <v>0.2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0.1</v>
      </c>
      <c r="N76" s="20">
        <v>0.1</v>
      </c>
      <c r="O76" s="20">
        <v>0</v>
      </c>
      <c r="P76" s="20">
        <v>0</v>
      </c>
      <c r="Q76" s="20">
        <v>0.2</v>
      </c>
      <c r="R76" s="20">
        <v>0.2</v>
      </c>
      <c r="S76" s="20">
        <v>0.2</v>
      </c>
      <c r="T76" s="20">
        <v>0.2</v>
      </c>
      <c r="U76" s="20">
        <v>0.1</v>
      </c>
      <c r="V76" s="20">
        <v>0.2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0.1</v>
      </c>
      <c r="AD76" s="20">
        <v>0.1</v>
      </c>
      <c r="AE76" s="20"/>
      <c r="AF76" s="20"/>
      <c r="AG76" s="20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</row>
    <row r="77" spans="1:51" ht="15" x14ac:dyDescent="0.25">
      <c r="A77" s="13" t="s">
        <v>152</v>
      </c>
      <c r="B77" s="13" t="s">
        <v>34</v>
      </c>
      <c r="C77" s="21">
        <v>0</v>
      </c>
      <c r="D77" s="21">
        <v>0</v>
      </c>
      <c r="E77" s="21">
        <v>0</v>
      </c>
      <c r="F77" s="21">
        <v>0.2</v>
      </c>
      <c r="G77" s="21">
        <v>0</v>
      </c>
      <c r="H77" s="21">
        <v>0.2</v>
      </c>
      <c r="I77" s="21">
        <v>0</v>
      </c>
      <c r="J77" s="21">
        <v>0</v>
      </c>
      <c r="K77" s="21">
        <v>0</v>
      </c>
      <c r="L77" s="21">
        <v>0</v>
      </c>
      <c r="M77" s="21">
        <v>0.1</v>
      </c>
      <c r="N77" s="21">
        <v>0.1</v>
      </c>
      <c r="O77" s="21">
        <v>0</v>
      </c>
      <c r="P77" s="21">
        <v>0</v>
      </c>
      <c r="Q77" s="21">
        <v>0.2</v>
      </c>
      <c r="R77" s="21">
        <v>0.2</v>
      </c>
      <c r="S77" s="21">
        <v>0.2</v>
      </c>
      <c r="T77" s="21">
        <v>0.2</v>
      </c>
      <c r="U77" s="21">
        <v>0.1</v>
      </c>
      <c r="V77" s="21">
        <v>0.2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0</v>
      </c>
      <c r="AC77" s="21">
        <v>0.1</v>
      </c>
      <c r="AD77" s="21">
        <v>0.1</v>
      </c>
      <c r="AE77" s="21"/>
      <c r="AF77" s="21"/>
      <c r="AG77" s="21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</row>
    <row r="78" spans="1:51" ht="15" x14ac:dyDescent="0.25">
      <c r="A78" s="14" t="s">
        <v>153</v>
      </c>
      <c r="B78" s="14" t="s">
        <v>45</v>
      </c>
      <c r="C78" s="22">
        <v>0.2</v>
      </c>
      <c r="D78" s="22"/>
      <c r="E78" s="22">
        <v>0.2</v>
      </c>
      <c r="F78" s="22">
        <v>0</v>
      </c>
      <c r="G78" s="22">
        <v>0.2</v>
      </c>
      <c r="H78" s="22">
        <v>0</v>
      </c>
      <c r="I78" s="22">
        <v>0.2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</row>
    <row r="79" spans="1:51" ht="15" x14ac:dyDescent="0.25">
      <c r="A79" s="16" t="s">
        <v>155</v>
      </c>
      <c r="B79" s="16" t="s">
        <v>104</v>
      </c>
      <c r="C79" s="24">
        <v>0.2</v>
      </c>
      <c r="D79" s="24">
        <v>0.1</v>
      </c>
      <c r="E79" s="24">
        <v>0.2</v>
      </c>
      <c r="F79" s="24">
        <v>0.2</v>
      </c>
      <c r="G79" s="24">
        <v>0.2</v>
      </c>
      <c r="H79" s="24">
        <v>0.2</v>
      </c>
      <c r="I79" s="24">
        <v>0.2</v>
      </c>
      <c r="J79" s="24">
        <v>0.2</v>
      </c>
      <c r="K79" s="24">
        <v>0.2</v>
      </c>
      <c r="L79" s="24">
        <v>0.2</v>
      </c>
      <c r="M79" s="24">
        <v>0.1</v>
      </c>
      <c r="N79" s="24">
        <v>0</v>
      </c>
      <c r="O79" s="24">
        <v>0.1</v>
      </c>
      <c r="P79" s="24">
        <v>0</v>
      </c>
      <c r="Q79" s="24">
        <v>0.2</v>
      </c>
      <c r="R79" s="24">
        <v>0.1</v>
      </c>
      <c r="S79" s="24">
        <v>0.2</v>
      </c>
      <c r="T79" s="24">
        <v>0.1</v>
      </c>
      <c r="U79" s="24">
        <v>0.2</v>
      </c>
      <c r="V79" s="24">
        <v>0.2</v>
      </c>
      <c r="W79" s="24">
        <v>0.2</v>
      </c>
      <c r="X79" s="24">
        <v>0.2</v>
      </c>
      <c r="Y79" s="24">
        <v>0.2</v>
      </c>
      <c r="Z79" s="24">
        <v>0.2</v>
      </c>
      <c r="AA79" s="24">
        <v>0.2</v>
      </c>
      <c r="AB79" s="24">
        <v>0.2</v>
      </c>
      <c r="AC79" s="24">
        <v>0.2</v>
      </c>
      <c r="AD79" s="24">
        <v>0.2</v>
      </c>
      <c r="AE79" s="24"/>
      <c r="AF79" s="24"/>
      <c r="AG79" s="24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</row>
    <row r="80" spans="1:51" ht="15" x14ac:dyDescent="0.25">
      <c r="A80" s="12" t="s">
        <v>155</v>
      </c>
      <c r="B80" s="12" t="s">
        <v>105</v>
      </c>
      <c r="C80" s="20">
        <v>0.2</v>
      </c>
      <c r="D80" s="20">
        <v>0.1</v>
      </c>
      <c r="E80" s="20">
        <v>0.2</v>
      </c>
      <c r="F80" s="20">
        <v>0.2</v>
      </c>
      <c r="G80" s="20">
        <v>0.2</v>
      </c>
      <c r="H80" s="20">
        <v>0.2</v>
      </c>
      <c r="I80" s="20">
        <v>0.2</v>
      </c>
      <c r="J80" s="20">
        <v>0.2</v>
      </c>
      <c r="K80" s="20">
        <v>0.2</v>
      </c>
      <c r="L80" s="20">
        <v>0.2</v>
      </c>
      <c r="M80" s="20">
        <v>0.1</v>
      </c>
      <c r="N80" s="20">
        <v>0</v>
      </c>
      <c r="O80" s="20">
        <v>0.1</v>
      </c>
      <c r="P80" s="20">
        <v>0</v>
      </c>
      <c r="Q80" s="20">
        <v>0.2</v>
      </c>
      <c r="R80" s="20">
        <v>0.1</v>
      </c>
      <c r="S80" s="20">
        <v>0.2</v>
      </c>
      <c r="T80" s="20">
        <v>0.1</v>
      </c>
      <c r="U80" s="20">
        <v>0.2</v>
      </c>
      <c r="V80" s="20">
        <v>0.2</v>
      </c>
      <c r="W80" s="20">
        <v>0.2</v>
      </c>
      <c r="X80" s="20">
        <v>0.2</v>
      </c>
      <c r="Y80" s="20">
        <v>0.2</v>
      </c>
      <c r="Z80" s="20">
        <v>0.2</v>
      </c>
      <c r="AA80" s="20">
        <v>0.2</v>
      </c>
      <c r="AB80" s="20">
        <v>0.2</v>
      </c>
      <c r="AC80" s="20">
        <v>0.2</v>
      </c>
      <c r="AD80" s="20">
        <v>0.2</v>
      </c>
      <c r="AE80" s="20"/>
      <c r="AF80" s="20"/>
      <c r="AG80" s="20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</row>
    <row r="81" spans="1:51" ht="15" x14ac:dyDescent="0.25">
      <c r="A81" s="15" t="s">
        <v>154</v>
      </c>
      <c r="B81" s="15" t="s">
        <v>83</v>
      </c>
      <c r="C81" s="23">
        <v>0</v>
      </c>
      <c r="D81" s="23">
        <v>0.2</v>
      </c>
      <c r="E81" s="23">
        <v>0.2</v>
      </c>
      <c r="F81" s="23"/>
      <c r="G81" s="23">
        <v>0.2</v>
      </c>
      <c r="H81" s="23">
        <v>0</v>
      </c>
      <c r="I81" s="23">
        <v>0.2</v>
      </c>
      <c r="J81" s="23">
        <v>0</v>
      </c>
      <c r="K81" s="23">
        <v>0</v>
      </c>
      <c r="L81" s="23"/>
      <c r="M81" s="23">
        <v>0</v>
      </c>
      <c r="N81" s="23"/>
      <c r="O81" s="23">
        <v>0.2</v>
      </c>
      <c r="P81" s="23">
        <v>0.1</v>
      </c>
      <c r="Q81" s="23">
        <v>0</v>
      </c>
      <c r="R81" s="23"/>
      <c r="S81" s="23">
        <v>0</v>
      </c>
      <c r="T81" s="23"/>
      <c r="U81" s="23">
        <v>0</v>
      </c>
      <c r="V81" s="23"/>
      <c r="W81" s="23"/>
      <c r="X81" s="23"/>
      <c r="Y81" s="23"/>
      <c r="Z81" s="23"/>
      <c r="AA81" s="23"/>
      <c r="AB81" s="23"/>
      <c r="AC81" s="23"/>
      <c r="AD81" s="23"/>
      <c r="AE81" s="23">
        <v>0</v>
      </c>
      <c r="AF81" s="23">
        <v>0.1</v>
      </c>
      <c r="AG81" s="23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</row>
    <row r="82" spans="1:51" ht="15" x14ac:dyDescent="0.25">
      <c r="A82" s="50" t="s">
        <v>144</v>
      </c>
      <c r="B82" s="50" t="s">
        <v>146</v>
      </c>
      <c r="C82" s="54">
        <v>0.2</v>
      </c>
      <c r="D82" s="54">
        <v>0.2</v>
      </c>
      <c r="E82" s="54">
        <v>0.2</v>
      </c>
      <c r="F82" s="54">
        <v>0.2</v>
      </c>
      <c r="G82" s="54">
        <v>0.2</v>
      </c>
      <c r="H82" s="54">
        <v>0</v>
      </c>
      <c r="I82" s="54">
        <v>0.2</v>
      </c>
      <c r="J82" s="54">
        <v>0.1</v>
      </c>
      <c r="K82" s="54">
        <v>0.1</v>
      </c>
      <c r="L82" s="54">
        <v>0</v>
      </c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</row>
    <row r="83" spans="1:51" ht="15" x14ac:dyDescent="0.25">
      <c r="A83" s="12" t="s">
        <v>153</v>
      </c>
      <c r="B83" s="12" t="s">
        <v>46</v>
      </c>
      <c r="C83" s="20">
        <v>0.2</v>
      </c>
      <c r="D83" s="20"/>
      <c r="E83" s="20">
        <v>0.1</v>
      </c>
      <c r="F83" s="20">
        <v>0</v>
      </c>
      <c r="G83" s="20">
        <v>0.1</v>
      </c>
      <c r="H83" s="20">
        <v>0</v>
      </c>
      <c r="I83" s="20">
        <v>0.2</v>
      </c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</row>
    <row r="84" spans="1:51" ht="15" x14ac:dyDescent="0.25">
      <c r="A84" s="12" t="s">
        <v>144</v>
      </c>
      <c r="B84" s="12" t="s">
        <v>145</v>
      </c>
      <c r="C84" s="20">
        <v>0.2</v>
      </c>
      <c r="D84" s="20">
        <v>0</v>
      </c>
      <c r="E84" s="20">
        <v>0.2</v>
      </c>
      <c r="F84" s="20">
        <v>0</v>
      </c>
      <c r="G84" s="20">
        <v>0.2</v>
      </c>
      <c r="H84" s="20">
        <v>0.1</v>
      </c>
      <c r="I84" s="20">
        <v>0.2</v>
      </c>
      <c r="J84" s="20">
        <v>0.1</v>
      </c>
      <c r="K84" s="20">
        <v>0</v>
      </c>
      <c r="L84" s="20">
        <v>0</v>
      </c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</row>
    <row r="85" spans="1:51" ht="15" x14ac:dyDescent="0.25">
      <c r="A85" s="12" t="s">
        <v>154</v>
      </c>
      <c r="B85" s="12" t="s">
        <v>84</v>
      </c>
      <c r="C85" s="20">
        <v>0</v>
      </c>
      <c r="D85" s="20">
        <v>0.2</v>
      </c>
      <c r="E85" s="20">
        <v>0.2</v>
      </c>
      <c r="F85" s="20"/>
      <c r="G85" s="20">
        <v>0.2</v>
      </c>
      <c r="H85" s="20">
        <v>0</v>
      </c>
      <c r="I85" s="20">
        <v>0.2</v>
      </c>
      <c r="J85" s="20">
        <v>0</v>
      </c>
      <c r="K85" s="20">
        <v>0</v>
      </c>
      <c r="L85" s="20"/>
      <c r="M85" s="20">
        <v>0</v>
      </c>
      <c r="N85" s="20"/>
      <c r="O85" s="20">
        <v>0.2</v>
      </c>
      <c r="P85" s="20">
        <v>0.1</v>
      </c>
      <c r="Q85" s="20">
        <v>0</v>
      </c>
      <c r="R85" s="20"/>
      <c r="S85" s="20">
        <v>0</v>
      </c>
      <c r="T85" s="20"/>
      <c r="U85" s="20">
        <v>0</v>
      </c>
      <c r="V85" s="20"/>
      <c r="W85" s="20"/>
      <c r="X85" s="20"/>
      <c r="Y85" s="20"/>
      <c r="Z85" s="20"/>
      <c r="AA85" s="20"/>
      <c r="AB85" s="20"/>
      <c r="AC85" s="20"/>
      <c r="AD85" s="20"/>
      <c r="AE85" s="20">
        <v>0</v>
      </c>
      <c r="AF85" s="20">
        <v>0.1</v>
      </c>
      <c r="AG85" s="20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</row>
    <row r="86" spans="1:51" ht="15" x14ac:dyDescent="0.25">
      <c r="A86" s="14" t="s">
        <v>153</v>
      </c>
      <c r="B86" s="14" t="s">
        <v>47</v>
      </c>
      <c r="C86" s="22">
        <v>0.2</v>
      </c>
      <c r="D86" s="22"/>
      <c r="E86" s="22">
        <v>0.1</v>
      </c>
      <c r="F86" s="22">
        <v>0</v>
      </c>
      <c r="G86" s="22">
        <v>0.2</v>
      </c>
      <c r="H86" s="22">
        <v>0.2</v>
      </c>
      <c r="I86" s="22">
        <v>0.2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</row>
    <row r="87" spans="1:51" ht="15" x14ac:dyDescent="0.25">
      <c r="A87" s="12" t="s">
        <v>153</v>
      </c>
      <c r="B87" s="12" t="s">
        <v>48</v>
      </c>
      <c r="C87" s="20">
        <v>0.2</v>
      </c>
      <c r="D87" s="20"/>
      <c r="E87" s="20">
        <v>0.1</v>
      </c>
      <c r="F87" s="20">
        <v>0</v>
      </c>
      <c r="G87" s="20">
        <v>0.1</v>
      </c>
      <c r="H87" s="20">
        <v>0</v>
      </c>
      <c r="I87" s="20">
        <v>0.2</v>
      </c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</row>
    <row r="88" spans="1:51" ht="15" x14ac:dyDescent="0.25">
      <c r="A88" s="14" t="s">
        <v>153</v>
      </c>
      <c r="B88" s="14" t="s">
        <v>49</v>
      </c>
      <c r="C88" s="22">
        <v>0.2</v>
      </c>
      <c r="D88" s="22"/>
      <c r="E88" s="22">
        <v>0.2</v>
      </c>
      <c r="F88" s="22">
        <v>0</v>
      </c>
      <c r="G88" s="22">
        <v>0.2</v>
      </c>
      <c r="H88" s="22">
        <v>0.2</v>
      </c>
      <c r="I88" s="22">
        <v>0.2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</row>
    <row r="89" spans="1:51" ht="15" x14ac:dyDescent="0.25">
      <c r="A89" s="15" t="s">
        <v>154</v>
      </c>
      <c r="B89" s="15" t="s">
        <v>85</v>
      </c>
      <c r="C89" s="23">
        <v>0.2</v>
      </c>
      <c r="D89" s="23">
        <v>0.2</v>
      </c>
      <c r="E89" s="23">
        <v>0.1</v>
      </c>
      <c r="F89" s="23"/>
      <c r="G89" s="23">
        <v>0.1</v>
      </c>
      <c r="H89" s="23">
        <v>0.1</v>
      </c>
      <c r="I89" s="23">
        <v>0.1</v>
      </c>
      <c r="J89" s="23">
        <v>0.2</v>
      </c>
      <c r="K89" s="23">
        <v>0</v>
      </c>
      <c r="L89" s="23"/>
      <c r="M89" s="23">
        <v>0.1</v>
      </c>
      <c r="N89" s="23"/>
      <c r="O89" s="23">
        <v>0.2</v>
      </c>
      <c r="P89" s="23">
        <v>0.1</v>
      </c>
      <c r="Q89" s="23">
        <v>0.1</v>
      </c>
      <c r="R89" s="23"/>
      <c r="S89" s="23">
        <v>0.1</v>
      </c>
      <c r="T89" s="23"/>
      <c r="U89" s="23">
        <v>0.2</v>
      </c>
      <c r="V89" s="23"/>
      <c r="W89" s="23"/>
      <c r="X89" s="23"/>
      <c r="Y89" s="23"/>
      <c r="Z89" s="23"/>
      <c r="AA89" s="23"/>
      <c r="AB89" s="23"/>
      <c r="AC89" s="23"/>
      <c r="AD89" s="23"/>
      <c r="AE89" s="23">
        <v>0</v>
      </c>
      <c r="AF89" s="23">
        <v>0.1</v>
      </c>
      <c r="AG89" s="23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</row>
    <row r="90" spans="1:51" ht="25.5" x14ac:dyDescent="0.25">
      <c r="A90" s="17" t="s">
        <v>156</v>
      </c>
      <c r="B90" s="17" t="s">
        <v>121</v>
      </c>
      <c r="C90" s="25">
        <v>0.2</v>
      </c>
      <c r="D90" s="25">
        <v>0.2</v>
      </c>
      <c r="E90" s="25">
        <v>0.2</v>
      </c>
      <c r="F90" s="25">
        <v>0</v>
      </c>
      <c r="G90" s="25">
        <v>0.2</v>
      </c>
      <c r="H90" s="25"/>
      <c r="I90" s="25">
        <v>0.2</v>
      </c>
      <c r="J90" s="25">
        <v>0</v>
      </c>
      <c r="K90" s="25">
        <v>0</v>
      </c>
      <c r="L90" s="25">
        <v>0.1</v>
      </c>
      <c r="M90" s="25">
        <v>0</v>
      </c>
      <c r="N90" s="25">
        <v>0</v>
      </c>
      <c r="O90" s="25">
        <v>0</v>
      </c>
      <c r="P90" s="25">
        <v>0.1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/>
      <c r="AF90" s="25"/>
      <c r="AG90" s="25">
        <v>0</v>
      </c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</row>
    <row r="91" spans="1:51" ht="25.5" x14ac:dyDescent="0.25">
      <c r="A91" s="17" t="s">
        <v>156</v>
      </c>
      <c r="B91" s="17" t="s">
        <v>123</v>
      </c>
      <c r="C91" s="25">
        <v>0</v>
      </c>
      <c r="D91" s="25">
        <v>0.2</v>
      </c>
      <c r="E91" s="25">
        <v>0.2</v>
      </c>
      <c r="F91" s="25">
        <v>0</v>
      </c>
      <c r="G91" s="25">
        <v>0.2</v>
      </c>
      <c r="H91" s="25"/>
      <c r="I91" s="25">
        <v>0.2</v>
      </c>
      <c r="J91" s="25">
        <v>0</v>
      </c>
      <c r="K91" s="25">
        <v>0</v>
      </c>
      <c r="L91" s="25">
        <v>0.1</v>
      </c>
      <c r="M91" s="25">
        <v>0</v>
      </c>
      <c r="N91" s="25">
        <v>0</v>
      </c>
      <c r="O91" s="25">
        <v>0</v>
      </c>
      <c r="P91" s="25">
        <v>0.1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/>
      <c r="AF91" s="25"/>
      <c r="AG91" s="25">
        <v>0</v>
      </c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</row>
    <row r="92" spans="1:51" ht="15" x14ac:dyDescent="0.25">
      <c r="A92" s="12" t="s">
        <v>156</v>
      </c>
      <c r="B92" s="12" t="s">
        <v>122</v>
      </c>
      <c r="C92" s="20">
        <v>0.2</v>
      </c>
      <c r="D92" s="20">
        <v>0.2</v>
      </c>
      <c r="E92" s="20">
        <v>0.2</v>
      </c>
      <c r="F92" s="20">
        <v>0</v>
      </c>
      <c r="G92" s="20">
        <v>0.2</v>
      </c>
      <c r="H92" s="20"/>
      <c r="I92" s="20">
        <v>0.2</v>
      </c>
      <c r="J92" s="20">
        <v>0</v>
      </c>
      <c r="K92" s="20">
        <v>0</v>
      </c>
      <c r="L92" s="20">
        <v>0.1</v>
      </c>
      <c r="M92" s="20">
        <v>0</v>
      </c>
      <c r="N92" s="20">
        <v>0</v>
      </c>
      <c r="O92" s="20">
        <v>0</v>
      </c>
      <c r="P92" s="20">
        <v>0.1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/>
      <c r="AF92" s="20"/>
      <c r="AG92" s="20">
        <v>0</v>
      </c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</row>
    <row r="93" spans="1:51" ht="15" x14ac:dyDescent="0.25">
      <c r="A93" s="16" t="s">
        <v>155</v>
      </c>
      <c r="B93" s="16" t="s">
        <v>106</v>
      </c>
      <c r="C93" s="24">
        <v>0.2</v>
      </c>
      <c r="D93" s="24">
        <v>0</v>
      </c>
      <c r="E93" s="24">
        <v>0</v>
      </c>
      <c r="F93" s="24">
        <v>0.2</v>
      </c>
      <c r="G93" s="24">
        <v>0.2</v>
      </c>
      <c r="H93" s="24">
        <v>0.2</v>
      </c>
      <c r="I93" s="24">
        <v>0</v>
      </c>
      <c r="J93" s="24">
        <v>0</v>
      </c>
      <c r="K93" s="24">
        <v>0.2</v>
      </c>
      <c r="L93" s="24">
        <v>0.1</v>
      </c>
      <c r="M93" s="24">
        <v>0.1</v>
      </c>
      <c r="N93" s="24">
        <v>0.2</v>
      </c>
      <c r="O93" s="24">
        <v>0.2</v>
      </c>
      <c r="P93" s="24">
        <v>0.1</v>
      </c>
      <c r="Q93" s="24">
        <v>0.2</v>
      </c>
      <c r="R93" s="24">
        <v>0.1</v>
      </c>
      <c r="S93" s="24">
        <v>0.2</v>
      </c>
      <c r="T93" s="24">
        <v>0.1</v>
      </c>
      <c r="U93" s="24">
        <v>0.2</v>
      </c>
      <c r="V93" s="24">
        <v>0.2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0.1</v>
      </c>
      <c r="AC93" s="24">
        <v>0.1</v>
      </c>
      <c r="AD93" s="24">
        <v>0.2</v>
      </c>
      <c r="AE93" s="24"/>
      <c r="AF93" s="24"/>
      <c r="AG93" s="24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</row>
    <row r="94" spans="1:51" ht="15" x14ac:dyDescent="0.25">
      <c r="A94" s="12" t="s">
        <v>155</v>
      </c>
      <c r="B94" s="12" t="s">
        <v>117</v>
      </c>
      <c r="C94" s="20">
        <v>0</v>
      </c>
      <c r="D94" s="20">
        <v>0.1</v>
      </c>
      <c r="E94" s="20">
        <v>0</v>
      </c>
      <c r="F94" s="20">
        <v>0.1</v>
      </c>
      <c r="G94" s="20">
        <v>0.2</v>
      </c>
      <c r="H94" s="20">
        <v>0.2</v>
      </c>
      <c r="I94" s="20">
        <v>0</v>
      </c>
      <c r="J94" s="20">
        <v>0</v>
      </c>
      <c r="K94" s="20">
        <v>0.2</v>
      </c>
      <c r="L94" s="20">
        <v>0</v>
      </c>
      <c r="M94" s="20">
        <v>0.2</v>
      </c>
      <c r="N94" s="20">
        <v>0.2</v>
      </c>
      <c r="O94" s="20">
        <v>0.2</v>
      </c>
      <c r="P94" s="20">
        <v>0.2</v>
      </c>
      <c r="Q94" s="20">
        <v>0.2</v>
      </c>
      <c r="R94" s="20">
        <v>0.2</v>
      </c>
      <c r="S94" s="20">
        <v>0.2</v>
      </c>
      <c r="T94" s="20">
        <v>0.2</v>
      </c>
      <c r="U94" s="20">
        <v>0.2</v>
      </c>
      <c r="V94" s="20">
        <v>0.2</v>
      </c>
      <c r="W94" s="20">
        <v>0</v>
      </c>
      <c r="X94" s="20">
        <v>0.1</v>
      </c>
      <c r="Y94" s="20">
        <v>0.1</v>
      </c>
      <c r="Z94" s="20">
        <v>0</v>
      </c>
      <c r="AA94" s="20">
        <v>0</v>
      </c>
      <c r="AB94" s="20">
        <v>0</v>
      </c>
      <c r="AC94" s="20">
        <v>0</v>
      </c>
      <c r="AD94" s="20">
        <v>0.2</v>
      </c>
      <c r="AE94" s="20"/>
      <c r="AF94" s="20"/>
      <c r="AG94" s="20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</row>
    <row r="95" spans="1:51" ht="15" x14ac:dyDescent="0.25">
      <c r="A95" s="12" t="s">
        <v>153</v>
      </c>
      <c r="B95" s="12" t="s">
        <v>50</v>
      </c>
      <c r="C95" s="20">
        <v>0.2</v>
      </c>
      <c r="D95" s="20"/>
      <c r="E95" s="20">
        <v>0.2</v>
      </c>
      <c r="F95" s="20">
        <v>0</v>
      </c>
      <c r="G95" s="20">
        <v>0.2</v>
      </c>
      <c r="H95" s="20">
        <v>0</v>
      </c>
      <c r="I95" s="20">
        <v>0.2</v>
      </c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</row>
    <row r="96" spans="1:51" ht="15" x14ac:dyDescent="0.25">
      <c r="A96" s="14" t="s">
        <v>153</v>
      </c>
      <c r="B96" s="14" t="s">
        <v>51</v>
      </c>
      <c r="C96" s="22">
        <v>0.2</v>
      </c>
      <c r="D96" s="22"/>
      <c r="E96" s="22">
        <v>0</v>
      </c>
      <c r="F96" s="22">
        <v>0.1</v>
      </c>
      <c r="G96" s="22">
        <v>0.1</v>
      </c>
      <c r="H96" s="22">
        <v>0.2</v>
      </c>
      <c r="I96" s="22">
        <v>0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</row>
    <row r="97" spans="1:51" ht="15" x14ac:dyDescent="0.25">
      <c r="A97" s="12" t="s">
        <v>155</v>
      </c>
      <c r="B97" s="12" t="s">
        <v>107</v>
      </c>
      <c r="C97" s="20">
        <v>0</v>
      </c>
      <c r="D97" s="20">
        <v>0.2</v>
      </c>
      <c r="E97" s="20">
        <v>0</v>
      </c>
      <c r="F97" s="20">
        <v>0.1</v>
      </c>
      <c r="G97" s="20">
        <v>0.2</v>
      </c>
      <c r="H97" s="20">
        <v>0.2</v>
      </c>
      <c r="I97" s="20">
        <v>0</v>
      </c>
      <c r="J97" s="20">
        <v>0</v>
      </c>
      <c r="K97" s="20">
        <v>0.2</v>
      </c>
      <c r="L97" s="20">
        <v>0</v>
      </c>
      <c r="M97" s="20">
        <v>0</v>
      </c>
      <c r="N97" s="20">
        <v>0.2</v>
      </c>
      <c r="O97" s="20">
        <v>0.2</v>
      </c>
      <c r="P97" s="20">
        <v>0.2</v>
      </c>
      <c r="Q97" s="20">
        <v>0.2</v>
      </c>
      <c r="R97" s="20">
        <v>0.1</v>
      </c>
      <c r="S97" s="20">
        <v>0.2</v>
      </c>
      <c r="T97" s="20">
        <v>0.1</v>
      </c>
      <c r="U97" s="20">
        <v>0.1</v>
      </c>
      <c r="V97" s="20">
        <v>0.2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0.2</v>
      </c>
      <c r="AE97" s="20"/>
      <c r="AF97" s="20"/>
      <c r="AG97" s="20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</row>
    <row r="98" spans="1:51" ht="15" x14ac:dyDescent="0.25">
      <c r="A98" s="50" t="s">
        <v>144</v>
      </c>
      <c r="B98" s="50" t="s">
        <v>41</v>
      </c>
      <c r="C98" s="54">
        <v>0.2</v>
      </c>
      <c r="D98" s="54">
        <v>0</v>
      </c>
      <c r="E98" s="54">
        <v>0.2</v>
      </c>
      <c r="F98" s="54">
        <v>0</v>
      </c>
      <c r="G98" s="54">
        <v>0.2</v>
      </c>
      <c r="H98" s="54">
        <v>0</v>
      </c>
      <c r="I98" s="54">
        <v>0.2</v>
      </c>
      <c r="J98" s="54">
        <v>0.1</v>
      </c>
      <c r="K98" s="54">
        <v>0</v>
      </c>
      <c r="L98" s="54">
        <v>0</v>
      </c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</row>
    <row r="99" spans="1:51" ht="15" x14ac:dyDescent="0.25">
      <c r="A99" s="16" t="s">
        <v>155</v>
      </c>
      <c r="B99" s="16" t="s">
        <v>108</v>
      </c>
      <c r="C99" s="24">
        <v>0</v>
      </c>
      <c r="D99" s="24">
        <v>0</v>
      </c>
      <c r="E99" s="24">
        <v>0</v>
      </c>
      <c r="F99" s="24">
        <v>0.2</v>
      </c>
      <c r="G99" s="24">
        <v>0.2</v>
      </c>
      <c r="H99" s="24">
        <v>0.2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0.2</v>
      </c>
      <c r="Q99" s="24">
        <v>0.1</v>
      </c>
      <c r="R99" s="24">
        <v>0.2</v>
      </c>
      <c r="S99" s="24">
        <v>0.2</v>
      </c>
      <c r="T99" s="24">
        <v>0.2</v>
      </c>
      <c r="U99" s="24">
        <v>0.2</v>
      </c>
      <c r="V99" s="24">
        <v>0.2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0.1</v>
      </c>
      <c r="AE99" s="24"/>
      <c r="AF99" s="24"/>
      <c r="AG99" s="24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</row>
    <row r="100" spans="1:51" ht="15" x14ac:dyDescent="0.25">
      <c r="A100" s="12" t="s">
        <v>155</v>
      </c>
      <c r="B100" s="12" t="s">
        <v>109</v>
      </c>
      <c r="C100" s="20">
        <v>0</v>
      </c>
      <c r="D100" s="20">
        <v>0</v>
      </c>
      <c r="E100" s="20">
        <v>0</v>
      </c>
      <c r="F100" s="20">
        <v>0.2</v>
      </c>
      <c r="G100" s="20">
        <v>0.2</v>
      </c>
      <c r="H100" s="20">
        <v>0.2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0.2</v>
      </c>
      <c r="Q100" s="20">
        <v>0.1</v>
      </c>
      <c r="R100" s="20">
        <v>0.1</v>
      </c>
      <c r="S100" s="20">
        <v>0.1</v>
      </c>
      <c r="T100" s="20">
        <v>0.2</v>
      </c>
      <c r="U100" s="20">
        <v>0.2</v>
      </c>
      <c r="V100" s="20">
        <v>0.2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/>
      <c r="AF100" s="20"/>
      <c r="AG100" s="20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</row>
    <row r="101" spans="1:51" ht="15" x14ac:dyDescent="0.25">
      <c r="A101" s="12" t="s">
        <v>154</v>
      </c>
      <c r="B101" s="12" t="s">
        <v>86</v>
      </c>
      <c r="C101" s="20">
        <v>0</v>
      </c>
      <c r="D101" s="20">
        <v>0.2</v>
      </c>
      <c r="E101" s="20">
        <v>0.2</v>
      </c>
      <c r="F101" s="20"/>
      <c r="G101" s="20">
        <v>0.2</v>
      </c>
      <c r="H101" s="20">
        <v>0</v>
      </c>
      <c r="I101" s="20">
        <v>0.1</v>
      </c>
      <c r="J101" s="20">
        <v>0</v>
      </c>
      <c r="K101" s="20">
        <v>0</v>
      </c>
      <c r="L101" s="20"/>
      <c r="M101" s="20">
        <v>0</v>
      </c>
      <c r="N101" s="20"/>
      <c r="O101" s="20">
        <v>0.1</v>
      </c>
      <c r="P101" s="20">
        <v>0.1</v>
      </c>
      <c r="Q101" s="20">
        <v>0</v>
      </c>
      <c r="R101" s="20"/>
      <c r="S101" s="20">
        <v>0</v>
      </c>
      <c r="T101" s="20"/>
      <c r="U101" s="20">
        <v>0</v>
      </c>
      <c r="V101" s="20"/>
      <c r="W101" s="20"/>
      <c r="X101" s="20"/>
      <c r="Y101" s="20"/>
      <c r="Z101" s="20"/>
      <c r="AA101" s="20"/>
      <c r="AB101" s="20"/>
      <c r="AC101" s="20"/>
      <c r="AD101" s="20"/>
      <c r="AE101" s="20">
        <v>0</v>
      </c>
      <c r="AF101" s="20">
        <v>0.1</v>
      </c>
      <c r="AG101" s="20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</row>
    <row r="102" spans="1:51" ht="25.5" x14ac:dyDescent="0.25">
      <c r="A102" s="12" t="s">
        <v>156</v>
      </c>
      <c r="B102" s="12" t="s">
        <v>130</v>
      </c>
      <c r="C102" s="20">
        <v>0.2</v>
      </c>
      <c r="D102" s="20">
        <v>0</v>
      </c>
      <c r="E102" s="20">
        <v>0.2</v>
      </c>
      <c r="F102" s="20">
        <v>0</v>
      </c>
      <c r="G102" s="20">
        <v>0.2</v>
      </c>
      <c r="H102" s="20"/>
      <c r="I102" s="20">
        <v>0.2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/>
      <c r="AF102" s="20"/>
      <c r="AG102" s="20">
        <v>0.2</v>
      </c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</row>
    <row r="103" spans="1:51" ht="15" customHeight="1" x14ac:dyDescent="0.25">
      <c r="A103" s="17" t="s">
        <v>156</v>
      </c>
      <c r="B103" s="17" t="s">
        <v>119</v>
      </c>
      <c r="C103" s="25">
        <v>0</v>
      </c>
      <c r="D103" s="25">
        <v>0</v>
      </c>
      <c r="E103" s="25">
        <v>0</v>
      </c>
      <c r="F103" s="25">
        <v>0.2</v>
      </c>
      <c r="G103" s="25">
        <v>0.2</v>
      </c>
      <c r="H103" s="25"/>
      <c r="I103" s="25">
        <v>0</v>
      </c>
      <c r="J103" s="25">
        <v>0</v>
      </c>
      <c r="K103" s="25">
        <v>0</v>
      </c>
      <c r="L103" s="25">
        <v>0</v>
      </c>
      <c r="M103" s="25">
        <v>0.1</v>
      </c>
      <c r="N103" s="25">
        <v>0.1</v>
      </c>
      <c r="O103" s="25">
        <v>0.1</v>
      </c>
      <c r="P103" s="25">
        <v>0.2</v>
      </c>
      <c r="Q103" s="25">
        <v>0.2</v>
      </c>
      <c r="R103" s="25">
        <v>0.2</v>
      </c>
      <c r="S103" s="25">
        <v>0.2</v>
      </c>
      <c r="T103" s="25">
        <v>0.2</v>
      </c>
      <c r="U103" s="25">
        <v>0.2</v>
      </c>
      <c r="V103" s="25">
        <v>0.2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/>
      <c r="AF103" s="25"/>
      <c r="AG103" s="25">
        <v>0.2</v>
      </c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</row>
    <row r="104" spans="1:51" ht="15" customHeight="1" x14ac:dyDescent="0.25">
      <c r="A104" s="17" t="s">
        <v>156</v>
      </c>
      <c r="B104" s="17" t="s">
        <v>129</v>
      </c>
      <c r="C104" s="25">
        <v>0.2</v>
      </c>
      <c r="D104" s="25">
        <v>0</v>
      </c>
      <c r="E104" s="25">
        <v>0.2</v>
      </c>
      <c r="F104" s="25">
        <v>0</v>
      </c>
      <c r="G104" s="25">
        <v>0.2</v>
      </c>
      <c r="H104" s="25"/>
      <c r="I104" s="25">
        <v>0.2</v>
      </c>
      <c r="J104" s="25">
        <v>0.1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/>
      <c r="AF104" s="25"/>
      <c r="AG104" s="25">
        <v>0</v>
      </c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</row>
    <row r="105" spans="1:51" ht="15" customHeight="1" x14ac:dyDescent="0.25">
      <c r="A105" s="12" t="s">
        <v>156</v>
      </c>
      <c r="B105" s="12" t="s">
        <v>128</v>
      </c>
      <c r="C105" s="20">
        <v>0.2</v>
      </c>
      <c r="D105" s="20">
        <v>0</v>
      </c>
      <c r="E105" s="20">
        <v>0.2</v>
      </c>
      <c r="F105" s="20">
        <v>0</v>
      </c>
      <c r="G105" s="20">
        <v>0.2</v>
      </c>
      <c r="H105" s="20"/>
      <c r="I105" s="20">
        <v>0.2</v>
      </c>
      <c r="J105" s="20">
        <v>0.2</v>
      </c>
      <c r="K105" s="20">
        <v>0.1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/>
      <c r="AF105" s="20"/>
      <c r="AG105" s="20">
        <v>0</v>
      </c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</row>
    <row r="106" spans="1:51" ht="15" customHeight="1" x14ac:dyDescent="0.25">
      <c r="A106" s="12" t="s">
        <v>156</v>
      </c>
      <c r="B106" s="12" t="s">
        <v>134</v>
      </c>
      <c r="C106" s="20">
        <v>0.2</v>
      </c>
      <c r="D106" s="20">
        <v>0</v>
      </c>
      <c r="E106" s="20">
        <v>0.2</v>
      </c>
      <c r="F106" s="20">
        <v>0.2</v>
      </c>
      <c r="G106" s="20">
        <v>0.2</v>
      </c>
      <c r="H106" s="20"/>
      <c r="I106" s="20">
        <v>0.2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0.2</v>
      </c>
      <c r="Q106" s="20">
        <v>0.2</v>
      </c>
      <c r="R106" s="20">
        <v>0.1</v>
      </c>
      <c r="S106" s="20">
        <v>0.2</v>
      </c>
      <c r="T106" s="20">
        <v>0.1</v>
      </c>
      <c r="U106" s="20">
        <v>0.2</v>
      </c>
      <c r="V106" s="20">
        <v>0.2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0.1</v>
      </c>
      <c r="AE106" s="20"/>
      <c r="AF106" s="20"/>
      <c r="AG106" s="20">
        <v>0.2</v>
      </c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</row>
    <row r="107" spans="1:51" ht="15" customHeight="1" x14ac:dyDescent="0.25">
      <c r="A107" s="12" t="s">
        <v>156</v>
      </c>
      <c r="B107" s="12" t="s">
        <v>124</v>
      </c>
      <c r="C107" s="20">
        <v>0</v>
      </c>
      <c r="D107" s="20">
        <v>0.1</v>
      </c>
      <c r="E107" s="20">
        <v>0</v>
      </c>
      <c r="F107" s="20">
        <v>0.1</v>
      </c>
      <c r="G107" s="20">
        <v>0.2</v>
      </c>
      <c r="H107" s="20"/>
      <c r="I107" s="20">
        <v>0</v>
      </c>
      <c r="J107" s="20">
        <v>0</v>
      </c>
      <c r="K107" s="20">
        <v>0.2</v>
      </c>
      <c r="L107" s="20">
        <v>0</v>
      </c>
      <c r="M107" s="20">
        <v>0.2</v>
      </c>
      <c r="N107" s="20">
        <v>0.2</v>
      </c>
      <c r="O107" s="20">
        <v>0.2</v>
      </c>
      <c r="P107" s="20">
        <v>0.2</v>
      </c>
      <c r="Q107" s="20">
        <v>0.2</v>
      </c>
      <c r="R107" s="20">
        <v>0.2</v>
      </c>
      <c r="S107" s="20">
        <v>0.2</v>
      </c>
      <c r="T107" s="20">
        <v>0.2</v>
      </c>
      <c r="U107" s="20">
        <v>0.2</v>
      </c>
      <c r="V107" s="20">
        <v>0.2</v>
      </c>
      <c r="W107" s="20">
        <v>0</v>
      </c>
      <c r="X107" s="20">
        <v>0.2</v>
      </c>
      <c r="Y107" s="20">
        <v>0.2</v>
      </c>
      <c r="Z107" s="20">
        <v>0</v>
      </c>
      <c r="AA107" s="20">
        <v>0</v>
      </c>
      <c r="AB107" s="20">
        <v>0</v>
      </c>
      <c r="AC107" s="20">
        <v>0</v>
      </c>
      <c r="AD107" s="20">
        <v>0.2</v>
      </c>
      <c r="AE107" s="20"/>
      <c r="AF107" s="20"/>
      <c r="AG107" s="20">
        <v>0.2</v>
      </c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</row>
    <row r="108" spans="1:51" ht="15" customHeight="1" x14ac:dyDescent="0.25">
      <c r="A108" s="17" t="s">
        <v>156</v>
      </c>
      <c r="B108" s="17" t="s">
        <v>125</v>
      </c>
      <c r="C108" s="25">
        <v>0</v>
      </c>
      <c r="D108" s="25">
        <v>0</v>
      </c>
      <c r="E108" s="25">
        <v>0</v>
      </c>
      <c r="F108" s="25">
        <v>0.2</v>
      </c>
      <c r="G108" s="25">
        <v>0.2</v>
      </c>
      <c r="H108" s="25"/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0.2</v>
      </c>
      <c r="Q108" s="25">
        <v>0.1</v>
      </c>
      <c r="R108" s="25">
        <v>0.1</v>
      </c>
      <c r="S108" s="25">
        <v>0.1</v>
      </c>
      <c r="T108" s="25">
        <v>0.2</v>
      </c>
      <c r="U108" s="25">
        <v>0.2</v>
      </c>
      <c r="V108" s="25">
        <v>0.2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/>
      <c r="AF108" s="25"/>
      <c r="AG108" s="25">
        <v>0.2</v>
      </c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</row>
    <row r="109" spans="1:51" ht="15" customHeight="1" x14ac:dyDescent="0.25">
      <c r="A109" s="17" t="s">
        <v>156</v>
      </c>
      <c r="B109" s="17" t="s">
        <v>135</v>
      </c>
      <c r="C109" s="25">
        <v>0</v>
      </c>
      <c r="D109" s="25">
        <v>0</v>
      </c>
      <c r="E109" s="25">
        <v>0</v>
      </c>
      <c r="F109" s="25">
        <v>0.2</v>
      </c>
      <c r="G109" s="25">
        <v>0</v>
      </c>
      <c r="H109" s="25"/>
      <c r="I109" s="25">
        <v>0</v>
      </c>
      <c r="J109" s="25">
        <v>0</v>
      </c>
      <c r="K109" s="25">
        <v>0</v>
      </c>
      <c r="L109" s="25">
        <v>0</v>
      </c>
      <c r="M109" s="25">
        <v>0.2</v>
      </c>
      <c r="N109" s="25">
        <v>0.2</v>
      </c>
      <c r="O109" s="25">
        <v>0</v>
      </c>
      <c r="P109" s="25">
        <v>0</v>
      </c>
      <c r="Q109" s="25">
        <v>0.2</v>
      </c>
      <c r="R109" s="25">
        <v>0.2</v>
      </c>
      <c r="S109" s="25">
        <v>0.2</v>
      </c>
      <c r="T109" s="25">
        <v>0.2</v>
      </c>
      <c r="U109" s="25">
        <v>0.2</v>
      </c>
      <c r="V109" s="25">
        <v>0.2</v>
      </c>
      <c r="W109" s="25">
        <v>0</v>
      </c>
      <c r="X109" s="25">
        <v>0</v>
      </c>
      <c r="Y109" s="25">
        <v>0</v>
      </c>
      <c r="Z109" s="25">
        <v>0</v>
      </c>
      <c r="AA109" s="25">
        <v>0</v>
      </c>
      <c r="AB109" s="25">
        <v>0</v>
      </c>
      <c r="AC109" s="25">
        <v>0.1</v>
      </c>
      <c r="AD109" s="25">
        <v>0.1</v>
      </c>
      <c r="AE109" s="25"/>
      <c r="AF109" s="25"/>
      <c r="AG109" s="25">
        <v>0.2</v>
      </c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</row>
    <row r="110" spans="1:51" ht="15" customHeight="1" x14ac:dyDescent="0.25">
      <c r="A110" s="12" t="s">
        <v>156</v>
      </c>
      <c r="B110" s="12" t="s">
        <v>132</v>
      </c>
      <c r="C110" s="20">
        <v>0.2</v>
      </c>
      <c r="D110" s="20">
        <v>0.2</v>
      </c>
      <c r="E110" s="20">
        <v>0.2</v>
      </c>
      <c r="F110" s="20">
        <v>0</v>
      </c>
      <c r="G110" s="20">
        <v>0.2</v>
      </c>
      <c r="H110" s="20"/>
      <c r="I110" s="20">
        <v>0.2</v>
      </c>
      <c r="J110" s="20">
        <v>0.2</v>
      </c>
      <c r="K110" s="20">
        <v>0</v>
      </c>
      <c r="L110" s="20">
        <v>0.1</v>
      </c>
      <c r="M110" s="20">
        <v>0</v>
      </c>
      <c r="N110" s="20">
        <v>0</v>
      </c>
      <c r="O110" s="20">
        <v>0</v>
      </c>
      <c r="P110" s="20">
        <v>0.2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/>
      <c r="AF110" s="20"/>
      <c r="AG110" s="20">
        <v>0</v>
      </c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</row>
    <row r="111" spans="1:51" ht="15" customHeight="1" x14ac:dyDescent="0.25">
      <c r="A111" s="12" t="s">
        <v>156</v>
      </c>
      <c r="B111" s="12" t="s">
        <v>126</v>
      </c>
      <c r="C111" s="20">
        <v>0.2</v>
      </c>
      <c r="D111" s="20">
        <v>0.2</v>
      </c>
      <c r="E111" s="20">
        <v>0.2</v>
      </c>
      <c r="F111" s="20">
        <v>0.2</v>
      </c>
      <c r="G111" s="20">
        <v>0.2</v>
      </c>
      <c r="H111" s="20"/>
      <c r="I111" s="20">
        <v>0.2</v>
      </c>
      <c r="J111" s="20">
        <v>0.1</v>
      </c>
      <c r="K111" s="20">
        <v>0.1</v>
      </c>
      <c r="L111" s="20">
        <v>0.1</v>
      </c>
      <c r="M111" s="20">
        <v>0</v>
      </c>
      <c r="N111" s="20">
        <v>0</v>
      </c>
      <c r="O111" s="20">
        <v>0.1</v>
      </c>
      <c r="P111" s="20">
        <v>0.1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/>
      <c r="AF111" s="20"/>
      <c r="AG111" s="20">
        <v>0</v>
      </c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</row>
    <row r="112" spans="1:51" ht="15" customHeight="1" x14ac:dyDescent="0.25">
      <c r="A112" s="17" t="s">
        <v>156</v>
      </c>
      <c r="B112" s="17" t="s">
        <v>139</v>
      </c>
      <c r="C112" s="25">
        <v>0</v>
      </c>
      <c r="D112" s="25">
        <v>0.2</v>
      </c>
      <c r="E112" s="25">
        <v>0.2</v>
      </c>
      <c r="F112" s="25">
        <v>0</v>
      </c>
      <c r="G112" s="25">
        <v>0.2</v>
      </c>
      <c r="H112" s="25"/>
      <c r="I112" s="25">
        <v>0.2</v>
      </c>
      <c r="J112" s="25">
        <v>0</v>
      </c>
      <c r="K112" s="25">
        <v>0</v>
      </c>
      <c r="L112" s="25">
        <v>0.1</v>
      </c>
      <c r="M112" s="25">
        <v>0</v>
      </c>
      <c r="N112" s="25">
        <v>0</v>
      </c>
      <c r="O112" s="25">
        <v>0</v>
      </c>
      <c r="P112" s="25">
        <v>0.1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/>
      <c r="AF112" s="25"/>
      <c r="AG112" s="25">
        <v>0</v>
      </c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</row>
    <row r="113" spans="1:51" ht="15" customHeight="1" x14ac:dyDescent="0.25">
      <c r="A113" s="12" t="s">
        <v>156</v>
      </c>
      <c r="B113" s="12" t="s">
        <v>136</v>
      </c>
      <c r="C113" s="20">
        <v>0</v>
      </c>
      <c r="D113" s="20">
        <v>0</v>
      </c>
      <c r="E113" s="20">
        <v>0</v>
      </c>
      <c r="F113" s="20">
        <v>0.2</v>
      </c>
      <c r="G113" s="20">
        <v>0</v>
      </c>
      <c r="H113" s="20"/>
      <c r="I113" s="20">
        <v>0</v>
      </c>
      <c r="J113" s="20">
        <v>0</v>
      </c>
      <c r="K113" s="20">
        <v>0</v>
      </c>
      <c r="L113" s="20">
        <v>0</v>
      </c>
      <c r="M113" s="20">
        <v>0.2</v>
      </c>
      <c r="N113" s="20">
        <v>0.2</v>
      </c>
      <c r="O113" s="20">
        <v>0</v>
      </c>
      <c r="P113" s="20">
        <v>0</v>
      </c>
      <c r="Q113" s="20">
        <v>0.2</v>
      </c>
      <c r="R113" s="20">
        <v>0.2</v>
      </c>
      <c r="S113" s="20">
        <v>0.2</v>
      </c>
      <c r="T113" s="20">
        <v>0.2</v>
      </c>
      <c r="U113" s="20">
        <v>0.2</v>
      </c>
      <c r="V113" s="20">
        <v>0.2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0.1</v>
      </c>
      <c r="AD113" s="20">
        <v>0.1</v>
      </c>
      <c r="AE113" s="20"/>
      <c r="AF113" s="20"/>
      <c r="AG113" s="20">
        <v>0.2</v>
      </c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</row>
    <row r="114" spans="1:51" ht="15" customHeight="1" x14ac:dyDescent="0.25">
      <c r="A114" s="17" t="s">
        <v>156</v>
      </c>
      <c r="B114" s="17" t="s">
        <v>137</v>
      </c>
      <c r="C114" s="25">
        <v>0</v>
      </c>
      <c r="D114" s="25">
        <v>0</v>
      </c>
      <c r="E114" s="25">
        <v>0</v>
      </c>
      <c r="F114" s="25">
        <v>0.2</v>
      </c>
      <c r="G114" s="25">
        <v>0</v>
      </c>
      <c r="H114" s="25"/>
      <c r="I114" s="25">
        <v>0</v>
      </c>
      <c r="J114" s="25">
        <v>0</v>
      </c>
      <c r="K114" s="25">
        <v>0</v>
      </c>
      <c r="L114" s="25">
        <v>0</v>
      </c>
      <c r="M114" s="25">
        <v>0.2</v>
      </c>
      <c r="N114" s="25">
        <v>0.2</v>
      </c>
      <c r="O114" s="25">
        <v>0</v>
      </c>
      <c r="P114" s="25">
        <v>0</v>
      </c>
      <c r="Q114" s="25">
        <v>0.2</v>
      </c>
      <c r="R114" s="25">
        <v>0.2</v>
      </c>
      <c r="S114" s="25">
        <v>0.2</v>
      </c>
      <c r="T114" s="25">
        <v>0.2</v>
      </c>
      <c r="U114" s="25">
        <v>0.2</v>
      </c>
      <c r="V114" s="25">
        <v>0.2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0.1</v>
      </c>
      <c r="AD114" s="25">
        <v>0.1</v>
      </c>
      <c r="AE114" s="25"/>
      <c r="AF114" s="25"/>
      <c r="AG114" s="25">
        <v>0.2</v>
      </c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</row>
    <row r="115" spans="1:51" ht="15" customHeight="1" x14ac:dyDescent="0.25">
      <c r="A115" s="17" t="s">
        <v>156</v>
      </c>
      <c r="B115" s="17" t="s">
        <v>127</v>
      </c>
      <c r="C115" s="25">
        <v>0.2</v>
      </c>
      <c r="D115" s="25">
        <v>0.2</v>
      </c>
      <c r="E115" s="25">
        <v>0.2</v>
      </c>
      <c r="F115" s="25">
        <v>0.2</v>
      </c>
      <c r="G115" s="25">
        <v>0.2</v>
      </c>
      <c r="H115" s="25"/>
      <c r="I115" s="25">
        <v>0.2</v>
      </c>
      <c r="J115" s="25">
        <v>0.1</v>
      </c>
      <c r="K115" s="25">
        <v>0.1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/>
      <c r="AF115" s="25"/>
      <c r="AG115" s="25">
        <v>0</v>
      </c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</row>
    <row r="116" spans="1:51" ht="15" customHeight="1" x14ac:dyDescent="0.25">
      <c r="A116" s="17" t="s">
        <v>156</v>
      </c>
      <c r="B116" s="17" t="s">
        <v>131</v>
      </c>
      <c r="C116" s="25">
        <v>0.2</v>
      </c>
      <c r="D116" s="25">
        <v>0.1</v>
      </c>
      <c r="E116" s="25">
        <v>0.2</v>
      </c>
      <c r="F116" s="25">
        <v>0.2</v>
      </c>
      <c r="G116" s="25">
        <v>0.2</v>
      </c>
      <c r="H116" s="25"/>
      <c r="I116" s="25">
        <v>0.2</v>
      </c>
      <c r="J116" s="25">
        <v>0.2</v>
      </c>
      <c r="K116" s="25">
        <v>0.2</v>
      </c>
      <c r="L116" s="25">
        <v>0.2</v>
      </c>
      <c r="M116" s="25">
        <v>0.1</v>
      </c>
      <c r="N116" s="25">
        <v>0</v>
      </c>
      <c r="O116" s="25">
        <v>0.1</v>
      </c>
      <c r="P116" s="25">
        <v>0</v>
      </c>
      <c r="Q116" s="25">
        <v>0.2</v>
      </c>
      <c r="R116" s="25">
        <v>0.1</v>
      </c>
      <c r="S116" s="25">
        <v>0.2</v>
      </c>
      <c r="T116" s="25">
        <v>0.1</v>
      </c>
      <c r="U116" s="25">
        <v>0.2</v>
      </c>
      <c r="V116" s="25">
        <v>0.2</v>
      </c>
      <c r="W116" s="25">
        <v>0.2</v>
      </c>
      <c r="X116" s="25">
        <v>0.2</v>
      </c>
      <c r="Y116" s="25">
        <v>0.2</v>
      </c>
      <c r="Z116" s="25">
        <v>0.2</v>
      </c>
      <c r="AA116" s="25">
        <v>0.2</v>
      </c>
      <c r="AB116" s="25">
        <v>0.2</v>
      </c>
      <c r="AC116" s="25">
        <v>0.2</v>
      </c>
      <c r="AD116" s="25">
        <v>0.2</v>
      </c>
      <c r="AE116" s="25"/>
      <c r="AF116" s="25"/>
      <c r="AG116" s="25">
        <v>0.2</v>
      </c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</row>
    <row r="117" spans="1:51" ht="15" customHeight="1" x14ac:dyDescent="0.25">
      <c r="A117" s="12" t="s">
        <v>156</v>
      </c>
      <c r="B117" s="12" t="s">
        <v>118</v>
      </c>
      <c r="C117" s="20">
        <v>0.2</v>
      </c>
      <c r="D117" s="20">
        <v>0</v>
      </c>
      <c r="E117" s="20">
        <v>0.2</v>
      </c>
      <c r="F117" s="20">
        <v>0.2</v>
      </c>
      <c r="G117" s="20">
        <v>0.2</v>
      </c>
      <c r="H117" s="20"/>
      <c r="I117" s="20">
        <v>0.2</v>
      </c>
      <c r="J117" s="20">
        <v>0</v>
      </c>
      <c r="K117" s="20">
        <v>0</v>
      </c>
      <c r="L117" s="20">
        <v>0</v>
      </c>
      <c r="M117" s="20">
        <v>0</v>
      </c>
      <c r="N117" s="20">
        <v>0.1</v>
      </c>
      <c r="O117" s="20">
        <v>0</v>
      </c>
      <c r="P117" s="20">
        <v>0.2</v>
      </c>
      <c r="Q117" s="20">
        <v>0.1</v>
      </c>
      <c r="R117" s="20">
        <v>0.1</v>
      </c>
      <c r="S117" s="20">
        <v>0.1</v>
      </c>
      <c r="T117" s="20">
        <v>0.2</v>
      </c>
      <c r="U117" s="20">
        <v>0.2</v>
      </c>
      <c r="V117" s="20">
        <v>0.2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/>
      <c r="AF117" s="20"/>
      <c r="AG117" s="20">
        <v>0.2</v>
      </c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</row>
    <row r="118" spans="1:51" ht="15" customHeight="1" x14ac:dyDescent="0.25">
      <c r="A118" s="12" t="s">
        <v>156</v>
      </c>
      <c r="B118" s="12" t="s">
        <v>120</v>
      </c>
      <c r="C118" s="20">
        <v>0.1</v>
      </c>
      <c r="D118" s="20">
        <v>0.2</v>
      </c>
      <c r="E118" s="20">
        <v>0.2</v>
      </c>
      <c r="F118" s="20">
        <v>0.2</v>
      </c>
      <c r="G118" s="20">
        <v>0.2</v>
      </c>
      <c r="H118" s="20"/>
      <c r="I118" s="20">
        <v>0.2</v>
      </c>
      <c r="J118" s="20">
        <v>0.1</v>
      </c>
      <c r="K118" s="20">
        <v>0</v>
      </c>
      <c r="L118" s="20">
        <v>0.1</v>
      </c>
      <c r="M118" s="20">
        <v>0.1</v>
      </c>
      <c r="N118" s="20">
        <v>0.1</v>
      </c>
      <c r="O118" s="20">
        <v>0.1</v>
      </c>
      <c r="P118" s="20">
        <v>0.2</v>
      </c>
      <c r="Q118" s="20">
        <v>0.1</v>
      </c>
      <c r="R118" s="20">
        <v>0.1</v>
      </c>
      <c r="S118" s="20">
        <v>0.1</v>
      </c>
      <c r="T118" s="20">
        <v>0.1</v>
      </c>
      <c r="U118" s="20">
        <v>0.2</v>
      </c>
      <c r="V118" s="20">
        <v>0.1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/>
      <c r="AF118" s="20"/>
      <c r="AG118" s="20">
        <v>0.2</v>
      </c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</row>
    <row r="119" spans="1:51" ht="15" customHeight="1" x14ac:dyDescent="0.25">
      <c r="A119" s="16" t="s">
        <v>155</v>
      </c>
      <c r="B119" s="16" t="s">
        <v>110</v>
      </c>
      <c r="C119" s="24">
        <v>0</v>
      </c>
      <c r="D119" s="24">
        <v>0</v>
      </c>
      <c r="E119" s="24">
        <v>0</v>
      </c>
      <c r="F119" s="24">
        <v>0.2</v>
      </c>
      <c r="G119" s="24">
        <v>0.2</v>
      </c>
      <c r="H119" s="24">
        <v>0.2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0.2</v>
      </c>
      <c r="Q119" s="24">
        <v>0.1</v>
      </c>
      <c r="R119" s="24">
        <v>0.1</v>
      </c>
      <c r="S119" s="24">
        <v>0.1</v>
      </c>
      <c r="T119" s="24">
        <v>0.1</v>
      </c>
      <c r="U119" s="24">
        <v>0.2</v>
      </c>
      <c r="V119" s="24">
        <v>0.2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0.1</v>
      </c>
      <c r="AE119" s="24"/>
      <c r="AF119" s="24"/>
      <c r="AG119" s="24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</row>
    <row r="120" spans="1:51" ht="15" customHeight="1" x14ac:dyDescent="0.25">
      <c r="A120" s="15" t="s">
        <v>154</v>
      </c>
      <c r="B120" s="15" t="s">
        <v>87</v>
      </c>
      <c r="C120" s="23">
        <v>0</v>
      </c>
      <c r="D120" s="23">
        <v>0.2</v>
      </c>
      <c r="E120" s="23">
        <v>0.2</v>
      </c>
      <c r="F120" s="23"/>
      <c r="G120" s="23">
        <v>0.2</v>
      </c>
      <c r="H120" s="23">
        <v>0</v>
      </c>
      <c r="I120" s="23">
        <v>0.1</v>
      </c>
      <c r="J120" s="23">
        <v>0.2</v>
      </c>
      <c r="K120" s="23">
        <v>0</v>
      </c>
      <c r="L120" s="23"/>
      <c r="M120" s="23">
        <v>0</v>
      </c>
      <c r="N120" s="23"/>
      <c r="O120" s="23">
        <v>0.2</v>
      </c>
      <c r="P120" s="23">
        <v>0.1</v>
      </c>
      <c r="Q120" s="23">
        <v>0</v>
      </c>
      <c r="R120" s="23"/>
      <c r="S120" s="23">
        <v>0</v>
      </c>
      <c r="T120" s="23"/>
      <c r="U120" s="23">
        <v>0</v>
      </c>
      <c r="V120" s="23"/>
      <c r="W120" s="23"/>
      <c r="X120" s="23"/>
      <c r="Y120" s="23"/>
      <c r="Z120" s="23"/>
      <c r="AA120" s="23"/>
      <c r="AB120" s="23"/>
      <c r="AC120" s="23"/>
      <c r="AD120" s="23"/>
      <c r="AE120" s="23">
        <v>0</v>
      </c>
      <c r="AF120" s="23">
        <v>0.1</v>
      </c>
      <c r="AG120" s="23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</row>
    <row r="121" spans="1:51" ht="15" customHeight="1" x14ac:dyDescent="0.25">
      <c r="A121" s="12" t="s">
        <v>153</v>
      </c>
      <c r="B121" s="12" t="s">
        <v>52</v>
      </c>
      <c r="C121" s="20">
        <v>0.2</v>
      </c>
      <c r="D121" s="20"/>
      <c r="E121" s="20">
        <v>0.2</v>
      </c>
      <c r="F121" s="20">
        <v>0</v>
      </c>
      <c r="G121" s="20">
        <v>0.2</v>
      </c>
      <c r="H121" s="20">
        <v>0</v>
      </c>
      <c r="I121" s="20">
        <v>0.2</v>
      </c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</row>
    <row r="122" spans="1:51" ht="15" customHeight="1" x14ac:dyDescent="0.25">
      <c r="A122" s="12" t="s">
        <v>155</v>
      </c>
      <c r="B122" s="12" t="s">
        <v>111</v>
      </c>
      <c r="C122" s="20">
        <v>0</v>
      </c>
      <c r="D122" s="20">
        <v>0</v>
      </c>
      <c r="E122" s="20">
        <v>0</v>
      </c>
      <c r="F122" s="20">
        <v>0.2</v>
      </c>
      <c r="G122" s="20">
        <v>0.2</v>
      </c>
      <c r="H122" s="20">
        <v>0.2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0.2</v>
      </c>
      <c r="Q122" s="20">
        <v>0.1</v>
      </c>
      <c r="R122" s="20">
        <v>0.1</v>
      </c>
      <c r="S122" s="20">
        <v>0.1</v>
      </c>
      <c r="T122" s="20">
        <v>0.1</v>
      </c>
      <c r="U122" s="20">
        <v>0.2</v>
      </c>
      <c r="V122" s="20">
        <v>0.2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0.1</v>
      </c>
      <c r="AE122" s="20"/>
      <c r="AF122" s="20"/>
      <c r="AG122" s="20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</row>
    <row r="123" spans="1:51" ht="15" customHeight="1" x14ac:dyDescent="0.25">
      <c r="A123" s="13" t="s">
        <v>152</v>
      </c>
      <c r="B123" s="13" t="s">
        <v>36</v>
      </c>
      <c r="C123" s="21">
        <v>0</v>
      </c>
      <c r="D123" s="21">
        <v>0</v>
      </c>
      <c r="E123" s="21">
        <v>0</v>
      </c>
      <c r="F123" s="21">
        <v>0.2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0.1</v>
      </c>
      <c r="N123" s="21">
        <v>0.2</v>
      </c>
      <c r="O123" s="21">
        <v>0</v>
      </c>
      <c r="P123" s="21">
        <v>0</v>
      </c>
      <c r="Q123" s="21">
        <v>0.2</v>
      </c>
      <c r="R123" s="21">
        <v>0.2</v>
      </c>
      <c r="S123" s="21">
        <v>0.2</v>
      </c>
      <c r="T123" s="21">
        <v>0.2</v>
      </c>
      <c r="U123" s="21">
        <v>0.2</v>
      </c>
      <c r="V123" s="21">
        <v>0.2</v>
      </c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>
        <v>0</v>
      </c>
      <c r="AC123" s="21">
        <v>0</v>
      </c>
      <c r="AD123" s="21">
        <v>0.1</v>
      </c>
      <c r="AE123" s="21"/>
      <c r="AF123" s="21"/>
      <c r="AG123" s="21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</row>
    <row r="124" spans="1:51" ht="15" customHeight="1" x14ac:dyDescent="0.25">
      <c r="A124" s="16" t="s">
        <v>155</v>
      </c>
      <c r="B124" s="16" t="s">
        <v>112</v>
      </c>
      <c r="C124" s="24">
        <v>0</v>
      </c>
      <c r="D124" s="24">
        <v>0</v>
      </c>
      <c r="E124" s="24">
        <v>0</v>
      </c>
      <c r="F124" s="24">
        <v>0.1</v>
      </c>
      <c r="G124" s="24">
        <v>0.2</v>
      </c>
      <c r="H124" s="24">
        <v>0.2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0.2</v>
      </c>
      <c r="Q124" s="24">
        <v>0.2</v>
      </c>
      <c r="R124" s="24">
        <v>0.1</v>
      </c>
      <c r="S124" s="24">
        <v>0.2</v>
      </c>
      <c r="T124" s="24">
        <v>0.1</v>
      </c>
      <c r="U124" s="24">
        <v>0.2</v>
      </c>
      <c r="V124" s="24">
        <v>0.2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  <c r="AD124" s="24">
        <v>0.1</v>
      </c>
      <c r="AE124" s="24"/>
      <c r="AF124" s="24"/>
      <c r="AG124" s="24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</row>
    <row r="125" spans="1:51" ht="15" customHeight="1" x14ac:dyDescent="0.25">
      <c r="A125" s="14" t="s">
        <v>153</v>
      </c>
      <c r="B125" s="14" t="s">
        <v>53</v>
      </c>
      <c r="C125" s="22">
        <v>0.2</v>
      </c>
      <c r="D125" s="22"/>
      <c r="E125" s="22">
        <v>0.2</v>
      </c>
      <c r="F125" s="22">
        <v>0</v>
      </c>
      <c r="G125" s="22">
        <v>0.2</v>
      </c>
      <c r="H125" s="22">
        <v>0</v>
      </c>
      <c r="I125" s="22">
        <v>0.2</v>
      </c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</row>
    <row r="126" spans="1:51" ht="15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</row>
    <row r="127" spans="1:51" ht="15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</row>
    <row r="128" spans="1:51" ht="1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</row>
    <row r="129" spans="1:51" ht="15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</row>
    <row r="130" spans="1:51" ht="15" x14ac:dyDescent="0.25">
      <c r="A130" s="26"/>
      <c r="B130" s="26"/>
      <c r="C130" s="26"/>
      <c r="D130" s="26"/>
      <c r="E130" s="26"/>
      <c r="F130" s="26"/>
      <c r="G130" s="27"/>
      <c r="H130" s="28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9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</row>
    <row r="131" spans="1:51" ht="15" x14ac:dyDescent="0.25">
      <c r="A131" s="26"/>
      <c r="B131" s="26"/>
      <c r="C131" s="26"/>
      <c r="D131" s="26"/>
      <c r="E131" s="26"/>
      <c r="F131" s="26"/>
      <c r="G131" s="27"/>
      <c r="H131" s="28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9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</row>
    <row r="132" spans="1:51" ht="15" x14ac:dyDescent="0.25">
      <c r="A132" s="26"/>
      <c r="B132" s="26"/>
      <c r="C132" s="26"/>
      <c r="D132" s="26"/>
      <c r="E132" s="26"/>
      <c r="F132" s="26"/>
      <c r="G132" s="27"/>
      <c r="H132" s="28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9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</row>
    <row r="133" spans="1:51" ht="15" x14ac:dyDescent="0.25">
      <c r="A133" s="26"/>
      <c r="B133" s="26"/>
      <c r="C133" s="26"/>
      <c r="D133" s="26"/>
      <c r="E133" s="26"/>
      <c r="F133" s="26"/>
      <c r="G133" s="27"/>
      <c r="H133" s="28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9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</row>
    <row r="134" spans="1:51" ht="15" x14ac:dyDescent="0.25">
      <c r="A134" s="26"/>
      <c r="B134" s="26"/>
      <c r="C134" s="26"/>
      <c r="D134" s="26"/>
      <c r="E134" s="26"/>
      <c r="F134" s="26"/>
      <c r="G134" s="27"/>
      <c r="H134" s="28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9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</row>
    <row r="135" spans="1:51" ht="15" x14ac:dyDescent="0.25">
      <c r="A135" s="26"/>
      <c r="B135" s="26"/>
      <c r="C135" s="26"/>
      <c r="D135" s="26"/>
      <c r="E135" s="26"/>
      <c r="F135" s="26"/>
      <c r="G135" s="27"/>
      <c r="H135" s="28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9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</row>
    <row r="136" spans="1:51" ht="15" x14ac:dyDescent="0.25">
      <c r="A136" s="26"/>
      <c r="B136" s="26"/>
      <c r="C136" s="26"/>
      <c r="D136" s="26"/>
      <c r="E136" s="26"/>
      <c r="F136" s="26"/>
      <c r="G136" s="27"/>
      <c r="H136" s="28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9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</row>
    <row r="137" spans="1:51" ht="15" x14ac:dyDescent="0.25">
      <c r="A137" s="26"/>
      <c r="B137" s="26"/>
      <c r="C137" s="26"/>
      <c r="D137" s="26"/>
      <c r="E137" s="26"/>
      <c r="F137" s="26"/>
      <c r="G137" s="27"/>
      <c r="H137" s="28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9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</row>
    <row r="138" spans="1:51" ht="15" x14ac:dyDescent="0.25">
      <c r="A138" s="26"/>
      <c r="B138" s="26"/>
      <c r="C138" s="26"/>
      <c r="D138" s="26"/>
      <c r="E138" s="26"/>
      <c r="F138" s="26"/>
      <c r="G138" s="27"/>
      <c r="H138" s="28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9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</row>
    <row r="139" spans="1:51" ht="15" x14ac:dyDescent="0.25">
      <c r="A139" s="26"/>
      <c r="B139" s="26"/>
      <c r="C139" s="26"/>
      <c r="D139" s="26"/>
      <c r="E139" s="26"/>
      <c r="F139" s="26"/>
      <c r="G139" s="27"/>
      <c r="H139" s="28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9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</row>
    <row r="140" spans="1:51" ht="15" x14ac:dyDescent="0.25">
      <c r="A140" s="26"/>
      <c r="B140" s="26"/>
      <c r="C140" s="26"/>
      <c r="D140" s="26"/>
      <c r="E140" s="26"/>
      <c r="F140" s="26"/>
      <c r="G140" s="27"/>
      <c r="H140" s="28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9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</row>
    <row r="141" spans="1:51" ht="15" x14ac:dyDescent="0.25">
      <c r="A141" s="26"/>
      <c r="B141" s="26"/>
      <c r="C141" s="26"/>
      <c r="D141" s="26"/>
      <c r="E141" s="26"/>
      <c r="F141" s="26"/>
      <c r="G141" s="27"/>
      <c r="H141" s="28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9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</row>
    <row r="142" spans="1:51" ht="15" x14ac:dyDescent="0.25">
      <c r="A142" s="26"/>
      <c r="B142" s="26"/>
      <c r="C142" s="26"/>
      <c r="D142" s="26"/>
      <c r="E142" s="26"/>
      <c r="F142" s="26"/>
      <c r="G142" s="27"/>
      <c r="H142" s="28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9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</row>
    <row r="143" spans="1:51" ht="15" x14ac:dyDescent="0.25">
      <c r="A143" s="26"/>
      <c r="B143" s="26"/>
      <c r="C143" s="26"/>
      <c r="D143" s="26"/>
      <c r="E143" s="26"/>
      <c r="F143" s="26"/>
      <c r="G143" s="27"/>
      <c r="H143" s="28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9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</row>
    <row r="144" spans="1:51" ht="15" x14ac:dyDescent="0.25">
      <c r="A144" s="26"/>
      <c r="B144" s="26"/>
      <c r="C144" s="26"/>
      <c r="D144" s="26"/>
      <c r="E144" s="26"/>
      <c r="F144" s="26"/>
      <c r="G144" s="27"/>
      <c r="H144" s="28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9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</row>
    <row r="145" spans="1:51" ht="15" x14ac:dyDescent="0.25">
      <c r="A145" s="26"/>
      <c r="B145" s="26"/>
      <c r="C145" s="26"/>
      <c r="D145" s="26"/>
      <c r="E145" s="26"/>
      <c r="F145" s="26"/>
      <c r="G145" s="27"/>
      <c r="H145" s="28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9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</row>
    <row r="146" spans="1:51" ht="15" x14ac:dyDescent="0.25">
      <c r="A146" s="26"/>
      <c r="B146" s="26"/>
      <c r="C146" s="26"/>
      <c r="D146" s="26"/>
      <c r="E146" s="26"/>
      <c r="F146" s="26"/>
      <c r="G146" s="27"/>
      <c r="H146" s="28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9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</row>
    <row r="147" spans="1:51" ht="15" x14ac:dyDescent="0.25">
      <c r="A147" s="26"/>
      <c r="B147" s="26"/>
      <c r="C147" s="26"/>
      <c r="D147" s="26"/>
      <c r="E147" s="26"/>
      <c r="F147" s="26"/>
      <c r="G147" s="27"/>
      <c r="H147" s="28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9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</row>
    <row r="148" spans="1:51" ht="15" x14ac:dyDescent="0.25">
      <c r="A148" s="26"/>
      <c r="B148" s="26"/>
      <c r="C148" s="26"/>
      <c r="D148" s="26"/>
      <c r="E148" s="26"/>
      <c r="F148" s="26"/>
      <c r="G148" s="27"/>
      <c r="H148" s="28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9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</row>
    <row r="149" spans="1:51" ht="15" x14ac:dyDescent="0.25">
      <c r="A149" s="26"/>
      <c r="B149" s="26"/>
      <c r="C149" s="26"/>
      <c r="D149" s="26"/>
      <c r="E149" s="26"/>
      <c r="F149" s="26"/>
      <c r="G149" s="27"/>
      <c r="H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9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</row>
    <row r="150" spans="1:51" ht="15" x14ac:dyDescent="0.25">
      <c r="A150" s="26"/>
      <c r="B150" s="26"/>
      <c r="C150" s="26"/>
      <c r="D150" s="26"/>
      <c r="E150" s="26"/>
      <c r="F150" s="26"/>
      <c r="G150" s="27"/>
      <c r="H150" s="28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9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</row>
    <row r="151" spans="1:51" ht="15" x14ac:dyDescent="0.25">
      <c r="A151" s="26"/>
      <c r="B151" s="26"/>
      <c r="C151" s="26"/>
      <c r="D151" s="26"/>
      <c r="E151" s="26"/>
      <c r="F151" s="26"/>
      <c r="G151" s="27"/>
      <c r="H151" s="28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9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</row>
    <row r="152" spans="1:51" ht="15" x14ac:dyDescent="0.25">
      <c r="A152" s="26"/>
      <c r="B152" s="26"/>
      <c r="C152" s="26"/>
      <c r="D152" s="26"/>
      <c r="E152" s="26"/>
      <c r="F152" s="26"/>
      <c r="G152" s="27"/>
      <c r="H152" s="28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9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</row>
    <row r="153" spans="1:51" ht="15" x14ac:dyDescent="0.25">
      <c r="A153" s="26"/>
      <c r="B153" s="26"/>
      <c r="C153" s="26"/>
      <c r="D153" s="26"/>
      <c r="E153" s="26"/>
      <c r="F153" s="26"/>
      <c r="G153" s="27"/>
      <c r="H153" s="28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9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</row>
    <row r="154" spans="1:51" ht="15" x14ac:dyDescent="0.25">
      <c r="A154" s="26"/>
      <c r="B154" s="26"/>
      <c r="C154" s="26"/>
      <c r="D154" s="26"/>
      <c r="E154" s="26"/>
      <c r="F154" s="26"/>
      <c r="G154" s="27"/>
      <c r="H154" s="28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9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</row>
    <row r="155" spans="1:51" ht="15" x14ac:dyDescent="0.25">
      <c r="A155" s="26"/>
      <c r="B155" s="26"/>
      <c r="C155" s="26"/>
      <c r="D155" s="26"/>
      <c r="E155" s="26"/>
      <c r="F155" s="26"/>
      <c r="G155" s="27"/>
      <c r="H155" s="28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9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</row>
    <row r="156" spans="1:51" ht="15" x14ac:dyDescent="0.25">
      <c r="A156" s="26"/>
      <c r="B156" s="26"/>
      <c r="C156" s="26"/>
      <c r="D156" s="26"/>
      <c r="E156" s="26"/>
      <c r="F156" s="26"/>
      <c r="G156" s="27"/>
      <c r="H156" s="28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9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</row>
    <row r="157" spans="1:51" ht="15" x14ac:dyDescent="0.25">
      <c r="A157" s="26"/>
      <c r="B157" s="26"/>
      <c r="C157" s="26"/>
      <c r="D157" s="26"/>
      <c r="E157" s="26"/>
      <c r="F157" s="26"/>
      <c r="G157" s="27"/>
      <c r="H157" s="28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9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</row>
    <row r="158" spans="1:51" ht="15" x14ac:dyDescent="0.25">
      <c r="A158" s="26"/>
      <c r="B158" s="26"/>
      <c r="C158" s="26"/>
      <c r="D158" s="26"/>
      <c r="E158" s="26"/>
      <c r="F158" s="26"/>
      <c r="G158" s="27"/>
      <c r="H158" s="28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9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</row>
    <row r="159" spans="1:51" ht="15" x14ac:dyDescent="0.25">
      <c r="A159" s="26"/>
      <c r="B159" s="26"/>
      <c r="C159" s="26"/>
      <c r="D159" s="26"/>
      <c r="E159" s="26"/>
      <c r="F159" s="26"/>
      <c r="G159" s="27"/>
      <c r="H159" s="28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9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</row>
    <row r="160" spans="1:51" ht="15" x14ac:dyDescent="0.25">
      <c r="A160" s="26"/>
      <c r="B160" s="26"/>
      <c r="C160" s="26"/>
      <c r="D160" s="26"/>
      <c r="E160" s="26"/>
      <c r="F160" s="26"/>
      <c r="G160" s="27"/>
      <c r="H160" s="28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9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</row>
    <row r="161" spans="1:51" ht="15" x14ac:dyDescent="0.25">
      <c r="A161" s="26"/>
      <c r="B161" s="26"/>
      <c r="C161" s="26"/>
      <c r="D161" s="26"/>
      <c r="E161" s="26"/>
      <c r="F161" s="26"/>
      <c r="G161" s="27"/>
      <c r="H161" s="28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9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</row>
    <row r="162" spans="1:51" ht="15" x14ac:dyDescent="0.25">
      <c r="A162" s="26"/>
      <c r="B162" s="26"/>
      <c r="C162" s="26"/>
      <c r="D162" s="26"/>
      <c r="E162" s="26"/>
      <c r="F162" s="26"/>
      <c r="G162" s="27"/>
      <c r="H162" s="28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9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</row>
    <row r="163" spans="1:51" ht="15" x14ac:dyDescent="0.25">
      <c r="A163" s="26"/>
      <c r="B163" s="26"/>
      <c r="C163" s="26"/>
      <c r="D163" s="26"/>
      <c r="E163" s="26"/>
      <c r="F163" s="26"/>
      <c r="G163" s="27"/>
      <c r="H163" s="28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9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</row>
    <row r="164" spans="1:51" ht="15" x14ac:dyDescent="0.25">
      <c r="A164" s="26"/>
      <c r="B164" s="26"/>
      <c r="C164" s="26"/>
      <c r="D164" s="26"/>
      <c r="E164" s="26"/>
      <c r="F164" s="26"/>
      <c r="G164" s="27"/>
      <c r="H164" s="28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9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</row>
    <row r="165" spans="1:51" ht="15" x14ac:dyDescent="0.25">
      <c r="A165" s="26"/>
      <c r="B165" s="26"/>
      <c r="C165" s="26"/>
      <c r="D165" s="26"/>
      <c r="E165" s="26"/>
      <c r="F165" s="26"/>
      <c r="G165" s="27"/>
      <c r="H165" s="28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9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</row>
    <row r="166" spans="1:51" ht="15" x14ac:dyDescent="0.25">
      <c r="A166" s="26"/>
      <c r="B166" s="26"/>
      <c r="C166" s="26"/>
      <c r="D166" s="26"/>
      <c r="E166" s="26"/>
      <c r="F166" s="26"/>
      <c r="G166" s="27"/>
      <c r="H166" s="28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9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</row>
    <row r="167" spans="1:51" ht="15" x14ac:dyDescent="0.25">
      <c r="A167" s="26"/>
      <c r="B167" s="26"/>
      <c r="C167" s="26"/>
      <c r="D167" s="26"/>
      <c r="E167" s="26"/>
      <c r="F167" s="26"/>
      <c r="G167" s="27"/>
      <c r="H167" s="28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9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</row>
    <row r="168" spans="1:51" ht="15" x14ac:dyDescent="0.25">
      <c r="A168" s="26"/>
      <c r="B168" s="26"/>
      <c r="C168" s="26"/>
      <c r="D168" s="26"/>
      <c r="E168" s="26"/>
      <c r="F168" s="26"/>
      <c r="G168" s="27"/>
      <c r="H168" s="28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9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</row>
    <row r="169" spans="1:51" ht="15" x14ac:dyDescent="0.25">
      <c r="A169" s="26"/>
      <c r="B169" s="26"/>
      <c r="C169" s="26"/>
      <c r="D169" s="26"/>
      <c r="E169" s="26"/>
      <c r="F169" s="26"/>
      <c r="G169" s="27"/>
      <c r="H169" s="28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9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</row>
    <row r="170" spans="1:51" ht="15" x14ac:dyDescent="0.25">
      <c r="A170" s="26"/>
      <c r="B170" s="26"/>
      <c r="C170" s="26"/>
      <c r="D170" s="26"/>
      <c r="E170" s="26"/>
      <c r="F170" s="26"/>
      <c r="G170" s="27"/>
      <c r="H170" s="28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9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</row>
    <row r="171" spans="1:51" ht="15" x14ac:dyDescent="0.25">
      <c r="A171" s="26"/>
      <c r="B171" s="26"/>
      <c r="C171" s="26"/>
      <c r="D171" s="26"/>
      <c r="E171" s="26"/>
      <c r="F171" s="26"/>
      <c r="G171" s="27"/>
      <c r="H171" s="28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9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</row>
    <row r="172" spans="1:51" ht="15" x14ac:dyDescent="0.25">
      <c r="A172" s="26"/>
      <c r="B172" s="26"/>
      <c r="C172" s="26"/>
      <c r="D172" s="26"/>
      <c r="E172" s="26"/>
      <c r="F172" s="26"/>
      <c r="G172" s="27"/>
      <c r="H172" s="28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9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</row>
    <row r="173" spans="1:51" ht="15" x14ac:dyDescent="0.25">
      <c r="A173" s="26"/>
      <c r="B173" s="26"/>
      <c r="C173" s="26"/>
      <c r="D173" s="26"/>
      <c r="E173" s="26"/>
      <c r="F173" s="26"/>
      <c r="G173" s="27"/>
      <c r="H173" s="28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9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</row>
    <row r="174" spans="1:51" ht="15" x14ac:dyDescent="0.25">
      <c r="A174" s="26"/>
      <c r="B174" s="26"/>
      <c r="C174" s="26"/>
      <c r="D174" s="26"/>
      <c r="E174" s="26"/>
      <c r="F174" s="26"/>
      <c r="G174" s="27"/>
      <c r="H174" s="28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9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</row>
    <row r="175" spans="1:51" ht="15" x14ac:dyDescent="0.25">
      <c r="A175" s="26"/>
      <c r="B175" s="26"/>
      <c r="C175" s="26"/>
      <c r="D175" s="26"/>
      <c r="E175" s="26"/>
      <c r="F175" s="26"/>
      <c r="G175" s="27"/>
      <c r="H175" s="28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9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</row>
    <row r="176" spans="1:51" ht="15" x14ac:dyDescent="0.25">
      <c r="A176" s="26"/>
      <c r="B176" s="26"/>
      <c r="C176" s="26"/>
      <c r="D176" s="26"/>
      <c r="E176" s="26"/>
      <c r="F176" s="26"/>
      <c r="G176" s="27"/>
      <c r="H176" s="28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9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</row>
    <row r="177" spans="1:51" ht="15" x14ac:dyDescent="0.25">
      <c r="A177" s="26"/>
      <c r="B177" s="26"/>
      <c r="C177" s="26"/>
      <c r="D177" s="26"/>
      <c r="E177" s="26"/>
      <c r="F177" s="26"/>
      <c r="G177" s="27"/>
      <c r="H177" s="28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9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</row>
    <row r="178" spans="1:51" ht="15" x14ac:dyDescent="0.25">
      <c r="A178" s="26"/>
      <c r="B178" s="26"/>
      <c r="C178" s="26"/>
      <c r="D178" s="26"/>
      <c r="E178" s="26"/>
      <c r="F178" s="26"/>
      <c r="G178" s="27"/>
      <c r="H178" s="28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9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</row>
    <row r="179" spans="1:51" ht="15" x14ac:dyDescent="0.25">
      <c r="A179" s="26"/>
      <c r="B179" s="26"/>
      <c r="C179" s="26"/>
      <c r="D179" s="26"/>
      <c r="E179" s="26"/>
      <c r="F179" s="26"/>
      <c r="G179" s="27"/>
      <c r="H179" s="28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9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</row>
    <row r="180" spans="1:51" ht="15" x14ac:dyDescent="0.25">
      <c r="A180" s="26"/>
      <c r="B180" s="26"/>
      <c r="C180" s="26"/>
      <c r="D180" s="26"/>
      <c r="E180" s="26"/>
      <c r="F180" s="26"/>
      <c r="G180" s="27"/>
      <c r="H180" s="28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9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</row>
    <row r="181" spans="1:51" ht="15" x14ac:dyDescent="0.25">
      <c r="A181" s="26"/>
      <c r="B181" s="26"/>
      <c r="C181" s="26"/>
      <c r="D181" s="26"/>
      <c r="E181" s="26"/>
      <c r="F181" s="26"/>
      <c r="G181" s="27"/>
      <c r="H181" s="28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9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</row>
    <row r="182" spans="1:51" ht="15" x14ac:dyDescent="0.25">
      <c r="A182" s="26"/>
      <c r="B182" s="26"/>
      <c r="C182" s="26"/>
      <c r="D182" s="26"/>
      <c r="E182" s="26"/>
      <c r="F182" s="26"/>
      <c r="G182" s="27"/>
      <c r="H182" s="28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9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</row>
    <row r="183" spans="1:51" ht="15" x14ac:dyDescent="0.25">
      <c r="A183" s="26"/>
      <c r="B183" s="26"/>
      <c r="C183" s="26"/>
      <c r="D183" s="26"/>
      <c r="E183" s="26"/>
      <c r="F183" s="26"/>
      <c r="G183" s="27"/>
      <c r="H183" s="28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9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</row>
    <row r="184" spans="1:51" ht="15" x14ac:dyDescent="0.25">
      <c r="A184" s="26"/>
      <c r="B184" s="26"/>
      <c r="C184" s="26"/>
      <c r="D184" s="26"/>
      <c r="E184" s="26"/>
      <c r="F184" s="26"/>
      <c r="G184" s="27"/>
      <c r="H184" s="28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9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</row>
    <row r="185" spans="1:51" ht="15" x14ac:dyDescent="0.25">
      <c r="A185" s="26"/>
      <c r="B185" s="26"/>
      <c r="C185" s="26"/>
      <c r="D185" s="26"/>
      <c r="E185" s="26"/>
      <c r="F185" s="26"/>
      <c r="G185" s="27"/>
      <c r="H185" s="28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9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</row>
    <row r="186" spans="1:51" ht="15" x14ac:dyDescent="0.25">
      <c r="A186" s="26"/>
      <c r="B186" s="26"/>
      <c r="C186" s="26"/>
      <c r="D186" s="26"/>
      <c r="E186" s="26"/>
      <c r="F186" s="26"/>
      <c r="G186" s="27"/>
      <c r="H186" s="28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9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</row>
    <row r="187" spans="1:51" ht="15" x14ac:dyDescent="0.25">
      <c r="A187" s="26"/>
      <c r="B187" s="26"/>
      <c r="C187" s="26"/>
      <c r="D187" s="26"/>
      <c r="E187" s="26"/>
      <c r="F187" s="26"/>
      <c r="G187" s="27"/>
      <c r="H187" s="28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9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</row>
    <row r="188" spans="1:51" ht="15" x14ac:dyDescent="0.25">
      <c r="A188" s="26"/>
      <c r="B188" s="26"/>
      <c r="C188" s="26"/>
      <c r="D188" s="26"/>
      <c r="E188" s="26"/>
      <c r="F188" s="26"/>
      <c r="G188" s="27"/>
      <c r="H188" s="28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9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</row>
    <row r="189" spans="1:51" ht="15" x14ac:dyDescent="0.25">
      <c r="A189" s="26"/>
      <c r="B189" s="26"/>
      <c r="C189" s="26"/>
      <c r="D189" s="26"/>
      <c r="E189" s="26"/>
      <c r="F189" s="26"/>
      <c r="G189" s="27"/>
      <c r="H189" s="28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9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</row>
    <row r="190" spans="1:51" ht="15" x14ac:dyDescent="0.25">
      <c r="A190" s="26"/>
      <c r="B190" s="26"/>
      <c r="C190" s="26"/>
      <c r="D190" s="26"/>
      <c r="E190" s="26"/>
      <c r="F190" s="26"/>
      <c r="G190" s="27"/>
      <c r="H190" s="28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9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</row>
    <row r="191" spans="1:51" ht="15" x14ac:dyDescent="0.25">
      <c r="A191" s="26"/>
      <c r="B191" s="26"/>
      <c r="C191" s="26"/>
      <c r="D191" s="26"/>
      <c r="E191" s="26"/>
      <c r="F191" s="26"/>
      <c r="G191" s="27"/>
      <c r="H191" s="28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9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</row>
    <row r="192" spans="1:51" ht="15" x14ac:dyDescent="0.25">
      <c r="A192" s="26"/>
      <c r="B192" s="26"/>
      <c r="C192" s="26"/>
      <c r="D192" s="26"/>
      <c r="E192" s="26"/>
      <c r="F192" s="26"/>
      <c r="G192" s="27"/>
      <c r="H192" s="28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9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</row>
    <row r="193" spans="1:51" ht="15" x14ac:dyDescent="0.25">
      <c r="A193" s="26"/>
      <c r="B193" s="26"/>
      <c r="C193" s="26"/>
      <c r="D193" s="26"/>
      <c r="E193" s="26"/>
      <c r="F193" s="26"/>
      <c r="G193" s="27"/>
      <c r="H193" s="28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9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</row>
    <row r="194" spans="1:51" ht="15" x14ac:dyDescent="0.25">
      <c r="A194" s="26"/>
      <c r="B194" s="26"/>
      <c r="C194" s="26"/>
      <c r="D194" s="26"/>
      <c r="E194" s="26"/>
      <c r="F194" s="26"/>
      <c r="G194" s="27"/>
      <c r="H194" s="28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9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</row>
    <row r="195" spans="1:51" ht="15" x14ac:dyDescent="0.25">
      <c r="A195" s="26"/>
      <c r="B195" s="26"/>
      <c r="C195" s="26"/>
      <c r="D195" s="26"/>
      <c r="E195" s="26"/>
      <c r="F195" s="26"/>
      <c r="G195" s="27"/>
      <c r="H195" s="28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9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</row>
    <row r="196" spans="1:51" ht="15" x14ac:dyDescent="0.25">
      <c r="A196" s="26"/>
      <c r="B196" s="26"/>
      <c r="C196" s="26"/>
      <c r="D196" s="26"/>
      <c r="E196" s="26"/>
      <c r="F196" s="26"/>
      <c r="G196" s="27"/>
      <c r="H196" s="28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9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</row>
    <row r="197" spans="1:51" ht="15" x14ac:dyDescent="0.25">
      <c r="A197" s="26"/>
      <c r="B197" s="26"/>
      <c r="C197" s="26"/>
      <c r="D197" s="26"/>
      <c r="E197" s="26"/>
      <c r="F197" s="26"/>
      <c r="G197" s="27"/>
      <c r="H197" s="28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9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</row>
    <row r="198" spans="1:51" ht="15" x14ac:dyDescent="0.25">
      <c r="A198" s="26"/>
      <c r="B198" s="26"/>
      <c r="C198" s="26"/>
      <c r="D198" s="26"/>
      <c r="E198" s="26"/>
      <c r="F198" s="26"/>
      <c r="G198" s="27"/>
      <c r="H198" s="28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9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</row>
    <row r="199" spans="1:51" ht="15" x14ac:dyDescent="0.25">
      <c r="A199" s="26"/>
      <c r="B199" s="26"/>
      <c r="C199" s="26"/>
      <c r="D199" s="26"/>
      <c r="E199" s="26"/>
      <c r="F199" s="26"/>
      <c r="G199" s="27"/>
      <c r="H199" s="28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9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</row>
    <row r="200" spans="1:51" ht="15" x14ac:dyDescent="0.25">
      <c r="A200" s="26"/>
      <c r="B200" s="26"/>
      <c r="C200" s="26"/>
      <c r="D200" s="26"/>
      <c r="E200" s="26"/>
      <c r="F200" s="26"/>
      <c r="G200" s="27"/>
      <c r="H200" s="28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9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</row>
    <row r="201" spans="1:51" ht="15" x14ac:dyDescent="0.25">
      <c r="A201" s="26"/>
      <c r="B201" s="26"/>
      <c r="C201" s="26"/>
      <c r="D201" s="26"/>
      <c r="E201" s="26"/>
      <c r="F201" s="26"/>
      <c r="G201" s="27"/>
      <c r="H201" s="28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9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</row>
    <row r="202" spans="1:51" ht="15" x14ac:dyDescent="0.25">
      <c r="A202" s="26"/>
      <c r="B202" s="26"/>
      <c r="C202" s="26"/>
      <c r="D202" s="26"/>
      <c r="E202" s="26"/>
      <c r="F202" s="26"/>
      <c r="G202" s="27"/>
      <c r="H202" s="28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9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</row>
    <row r="203" spans="1:51" ht="15" x14ac:dyDescent="0.25">
      <c r="A203" s="26"/>
      <c r="B203" s="26"/>
      <c r="C203" s="26"/>
      <c r="D203" s="26"/>
      <c r="E203" s="26"/>
      <c r="F203" s="26"/>
      <c r="G203" s="27"/>
      <c r="H203" s="28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9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</row>
    <row r="204" spans="1:51" ht="15" x14ac:dyDescent="0.25">
      <c r="A204" s="26"/>
      <c r="B204" s="26"/>
      <c r="C204" s="26"/>
      <c r="D204" s="26"/>
      <c r="E204" s="26"/>
      <c r="F204" s="26"/>
      <c r="G204" s="27"/>
      <c r="H204" s="28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9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</row>
    <row r="205" spans="1:51" ht="15" x14ac:dyDescent="0.25">
      <c r="A205" s="26"/>
      <c r="B205" s="26"/>
      <c r="C205" s="26"/>
      <c r="D205" s="26"/>
      <c r="E205" s="26"/>
      <c r="F205" s="26"/>
      <c r="G205" s="27"/>
      <c r="H205" s="28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9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</row>
    <row r="206" spans="1:51" ht="15" x14ac:dyDescent="0.25">
      <c r="A206" s="26"/>
      <c r="B206" s="26"/>
      <c r="C206" s="26"/>
      <c r="D206" s="26"/>
      <c r="E206" s="26"/>
      <c r="F206" s="26"/>
      <c r="G206" s="27"/>
      <c r="H206" s="28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9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</row>
    <row r="207" spans="1:51" ht="15" x14ac:dyDescent="0.25">
      <c r="A207" s="26"/>
      <c r="B207" s="26"/>
      <c r="C207" s="26"/>
      <c r="D207" s="26"/>
      <c r="E207" s="26"/>
      <c r="F207" s="26"/>
      <c r="G207" s="27"/>
      <c r="H207" s="28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9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</row>
    <row r="208" spans="1:51" ht="15" x14ac:dyDescent="0.25">
      <c r="A208" s="26"/>
      <c r="B208" s="26"/>
      <c r="C208" s="26"/>
      <c r="D208" s="26"/>
      <c r="E208" s="26"/>
      <c r="F208" s="26"/>
      <c r="G208" s="27"/>
      <c r="H208" s="28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9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</row>
    <row r="209" spans="1:51" ht="15" x14ac:dyDescent="0.25">
      <c r="A209" s="26"/>
      <c r="B209" s="26"/>
      <c r="C209" s="26"/>
      <c r="D209" s="26"/>
      <c r="E209" s="26"/>
      <c r="F209" s="26"/>
      <c r="G209" s="27"/>
      <c r="H209" s="28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9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</row>
    <row r="210" spans="1:51" ht="15" x14ac:dyDescent="0.25">
      <c r="A210" s="26"/>
      <c r="B210" s="26"/>
      <c r="C210" s="26"/>
      <c r="D210" s="26"/>
      <c r="E210" s="26"/>
      <c r="F210" s="26"/>
      <c r="G210" s="27"/>
      <c r="H210" s="28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9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</row>
    <row r="211" spans="1:51" ht="15" x14ac:dyDescent="0.25">
      <c r="A211" s="26"/>
      <c r="B211" s="26"/>
      <c r="C211" s="26"/>
      <c r="D211" s="26"/>
      <c r="E211" s="26"/>
      <c r="F211" s="26"/>
      <c r="G211" s="27"/>
      <c r="H211" s="28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9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</row>
    <row r="212" spans="1:51" ht="15" x14ac:dyDescent="0.25">
      <c r="A212" s="26"/>
      <c r="B212" s="26"/>
      <c r="C212" s="26"/>
      <c r="D212" s="26"/>
      <c r="E212" s="26"/>
      <c r="F212" s="26"/>
      <c r="G212" s="27"/>
      <c r="H212" s="28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9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</row>
    <row r="213" spans="1:51" ht="15" x14ac:dyDescent="0.25">
      <c r="A213" s="26"/>
      <c r="B213" s="26"/>
      <c r="C213" s="26"/>
      <c r="D213" s="26"/>
      <c r="E213" s="26"/>
      <c r="F213" s="26"/>
      <c r="G213" s="27"/>
      <c r="H213" s="28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9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</row>
    <row r="214" spans="1:51" ht="15" x14ac:dyDescent="0.25">
      <c r="A214" s="26"/>
      <c r="B214" s="26"/>
      <c r="C214" s="26"/>
      <c r="D214" s="26"/>
      <c r="E214" s="26"/>
      <c r="F214" s="26"/>
      <c r="G214" s="27"/>
      <c r="H214" s="28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9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</row>
    <row r="215" spans="1:51" ht="15" x14ac:dyDescent="0.25">
      <c r="A215" s="26"/>
      <c r="B215" s="26"/>
      <c r="C215" s="26"/>
      <c r="D215" s="26"/>
      <c r="E215" s="26"/>
      <c r="F215" s="26"/>
      <c r="G215" s="27"/>
      <c r="H215" s="28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9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</row>
    <row r="216" spans="1:51" ht="15" x14ac:dyDescent="0.25">
      <c r="A216" s="26"/>
      <c r="B216" s="26"/>
      <c r="C216" s="26"/>
      <c r="D216" s="26"/>
      <c r="E216" s="26"/>
      <c r="F216" s="26"/>
      <c r="G216" s="27"/>
      <c r="H216" s="28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9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</row>
    <row r="217" spans="1:51" ht="15" x14ac:dyDescent="0.25">
      <c r="A217" s="26"/>
      <c r="B217" s="26"/>
      <c r="C217" s="26"/>
      <c r="D217" s="26"/>
      <c r="E217" s="26"/>
      <c r="F217" s="26"/>
      <c r="G217" s="27"/>
      <c r="H217" s="28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9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</row>
    <row r="218" spans="1:51" ht="15" x14ac:dyDescent="0.25">
      <c r="A218" s="26"/>
      <c r="B218" s="26"/>
      <c r="C218" s="26"/>
      <c r="D218" s="26"/>
      <c r="E218" s="26"/>
      <c r="F218" s="26"/>
      <c r="G218" s="27"/>
      <c r="H218" s="28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9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</row>
    <row r="219" spans="1:51" ht="15" x14ac:dyDescent="0.25">
      <c r="A219" s="26"/>
      <c r="B219" s="26"/>
      <c r="C219" s="26"/>
      <c r="D219" s="26"/>
      <c r="E219" s="26"/>
      <c r="F219" s="26"/>
      <c r="G219" s="27"/>
      <c r="H219" s="28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9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</row>
    <row r="220" spans="1:51" ht="15" x14ac:dyDescent="0.25">
      <c r="A220" s="26"/>
      <c r="B220" s="26"/>
      <c r="C220" s="26"/>
      <c r="D220" s="26"/>
      <c r="E220" s="26"/>
      <c r="F220" s="26"/>
      <c r="G220" s="27"/>
      <c r="H220" s="28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9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</row>
    <row r="221" spans="1:51" ht="15" x14ac:dyDescent="0.25">
      <c r="A221" s="26"/>
      <c r="B221" s="26"/>
      <c r="C221" s="26"/>
      <c r="D221" s="26"/>
      <c r="E221" s="26"/>
      <c r="F221" s="26"/>
      <c r="G221" s="27"/>
      <c r="H221" s="28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9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</row>
    <row r="222" spans="1:51" ht="15" x14ac:dyDescent="0.25">
      <c r="A222" s="26"/>
      <c r="B222" s="26"/>
      <c r="C222" s="26"/>
      <c r="D222" s="26"/>
      <c r="E222" s="26"/>
      <c r="F222" s="26"/>
      <c r="G222" s="27"/>
      <c r="H222" s="28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9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</row>
    <row r="223" spans="1:51" ht="15" x14ac:dyDescent="0.25">
      <c r="A223" s="26"/>
      <c r="B223" s="26"/>
      <c r="C223" s="26"/>
      <c r="D223" s="26"/>
      <c r="E223" s="26"/>
      <c r="F223" s="26"/>
      <c r="G223" s="27"/>
      <c r="H223" s="28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9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</row>
    <row r="224" spans="1:51" ht="15" x14ac:dyDescent="0.25">
      <c r="A224" s="26"/>
      <c r="B224" s="26"/>
      <c r="C224" s="26"/>
      <c r="D224" s="26"/>
      <c r="E224" s="26"/>
      <c r="F224" s="26"/>
      <c r="G224" s="27"/>
      <c r="H224" s="28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9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</row>
    <row r="225" spans="1:51" ht="15" x14ac:dyDescent="0.25">
      <c r="A225" s="26"/>
      <c r="B225" s="26"/>
      <c r="C225" s="26"/>
      <c r="D225" s="26"/>
      <c r="E225" s="26"/>
      <c r="F225" s="26"/>
      <c r="G225" s="27"/>
      <c r="H225" s="28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9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</row>
    <row r="226" spans="1:51" ht="15" x14ac:dyDescent="0.25">
      <c r="A226" s="26"/>
      <c r="B226" s="26"/>
      <c r="C226" s="26"/>
      <c r="D226" s="26"/>
      <c r="E226" s="26"/>
      <c r="F226" s="26"/>
      <c r="G226" s="27"/>
      <c r="H226" s="28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9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</row>
    <row r="227" spans="1:51" ht="15" x14ac:dyDescent="0.25">
      <c r="A227" s="26"/>
      <c r="B227" s="26"/>
      <c r="C227" s="26"/>
      <c r="D227" s="26"/>
      <c r="E227" s="26"/>
      <c r="F227" s="26"/>
      <c r="G227" s="27"/>
      <c r="H227" s="28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9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</row>
    <row r="228" spans="1:51" ht="15" x14ac:dyDescent="0.25">
      <c r="A228" s="26"/>
      <c r="B228" s="26"/>
      <c r="C228" s="26"/>
      <c r="D228" s="26"/>
      <c r="E228" s="26"/>
      <c r="F228" s="26"/>
      <c r="G228" s="27"/>
      <c r="H228" s="28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9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</row>
    <row r="229" spans="1:51" ht="15" x14ac:dyDescent="0.25">
      <c r="A229" s="26"/>
      <c r="B229" s="26"/>
      <c r="C229" s="26"/>
      <c r="D229" s="26"/>
      <c r="E229" s="26"/>
      <c r="F229" s="26"/>
      <c r="G229" s="27"/>
      <c r="H229" s="28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9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</row>
    <row r="230" spans="1:51" ht="15" x14ac:dyDescent="0.25">
      <c r="A230" s="26"/>
      <c r="B230" s="26"/>
      <c r="C230" s="26"/>
      <c r="D230" s="26"/>
      <c r="E230" s="26"/>
      <c r="F230" s="26"/>
      <c r="G230" s="27"/>
      <c r="H230" s="28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9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</row>
    <row r="231" spans="1:51" ht="15" x14ac:dyDescent="0.25">
      <c r="A231" s="26"/>
      <c r="B231" s="26"/>
      <c r="C231" s="26"/>
      <c r="D231" s="26"/>
      <c r="E231" s="26"/>
      <c r="F231" s="26"/>
      <c r="G231" s="27"/>
      <c r="H231" s="28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9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</row>
    <row r="232" spans="1:51" ht="15" x14ac:dyDescent="0.25">
      <c r="A232" s="26"/>
      <c r="B232" s="26"/>
      <c r="C232" s="26"/>
      <c r="D232" s="26"/>
      <c r="E232" s="26"/>
      <c r="F232" s="26"/>
      <c r="G232" s="27"/>
      <c r="H232" s="28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9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</row>
    <row r="233" spans="1:51" ht="15" x14ac:dyDescent="0.25">
      <c r="A233" s="26"/>
      <c r="B233" s="26"/>
      <c r="C233" s="26"/>
      <c r="D233" s="26"/>
      <c r="E233" s="26"/>
      <c r="F233" s="26"/>
      <c r="G233" s="27"/>
      <c r="H233" s="28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9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</row>
    <row r="234" spans="1:51" ht="15" x14ac:dyDescent="0.25">
      <c r="A234" s="26"/>
      <c r="B234" s="26"/>
      <c r="C234" s="26"/>
      <c r="D234" s="26"/>
      <c r="E234" s="26"/>
      <c r="F234" s="26"/>
      <c r="G234" s="27"/>
      <c r="H234" s="28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9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</row>
    <row r="235" spans="1:51" ht="15" x14ac:dyDescent="0.25">
      <c r="A235" s="26"/>
      <c r="B235" s="26"/>
      <c r="C235" s="26"/>
      <c r="D235" s="26"/>
      <c r="E235" s="26"/>
      <c r="F235" s="26"/>
      <c r="G235" s="27"/>
      <c r="H235" s="28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9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</row>
    <row r="236" spans="1:51" ht="15" x14ac:dyDescent="0.25">
      <c r="A236" s="26"/>
      <c r="B236" s="26"/>
      <c r="C236" s="26"/>
      <c r="D236" s="26"/>
      <c r="E236" s="26"/>
      <c r="F236" s="26"/>
      <c r="G236" s="27"/>
      <c r="H236" s="28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9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</row>
    <row r="237" spans="1:51" ht="15" x14ac:dyDescent="0.25">
      <c r="A237" s="26"/>
      <c r="B237" s="26"/>
      <c r="C237" s="26"/>
      <c r="D237" s="26"/>
      <c r="E237" s="26"/>
      <c r="F237" s="26"/>
      <c r="G237" s="27"/>
      <c r="H237" s="28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9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</row>
    <row r="238" spans="1:51" ht="15" x14ac:dyDescent="0.25">
      <c r="A238" s="26"/>
      <c r="B238" s="26"/>
      <c r="C238" s="26"/>
      <c r="D238" s="26"/>
      <c r="E238" s="26"/>
      <c r="F238" s="26"/>
      <c r="G238" s="27"/>
      <c r="H238" s="28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9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</row>
    <row r="239" spans="1:51" ht="15" x14ac:dyDescent="0.25">
      <c r="A239" s="26"/>
      <c r="B239" s="26"/>
      <c r="C239" s="26"/>
      <c r="D239" s="26"/>
      <c r="E239" s="26"/>
      <c r="F239" s="26"/>
      <c r="G239" s="27"/>
      <c r="H239" s="28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9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</row>
    <row r="240" spans="1:51" ht="15" x14ac:dyDescent="0.25">
      <c r="A240" s="26"/>
      <c r="B240" s="26"/>
      <c r="C240" s="26"/>
      <c r="D240" s="26"/>
      <c r="E240" s="26"/>
      <c r="F240" s="26"/>
      <c r="G240" s="27"/>
      <c r="H240" s="28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9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</row>
    <row r="241" spans="1:51" ht="15" x14ac:dyDescent="0.25">
      <c r="A241" s="26"/>
      <c r="B241" s="26"/>
      <c r="C241" s="26"/>
      <c r="D241" s="26"/>
      <c r="E241" s="26"/>
      <c r="F241" s="26"/>
      <c r="G241" s="27"/>
      <c r="H241" s="28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9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</row>
    <row r="242" spans="1:51" ht="15" x14ac:dyDescent="0.25">
      <c r="A242" s="26"/>
      <c r="B242" s="26"/>
      <c r="C242" s="26"/>
      <c r="D242" s="26"/>
      <c r="E242" s="26"/>
      <c r="F242" s="26"/>
      <c r="G242" s="27"/>
      <c r="H242" s="28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9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</row>
    <row r="243" spans="1:51" ht="15" x14ac:dyDescent="0.25">
      <c r="A243" s="26"/>
      <c r="B243" s="26"/>
      <c r="C243" s="26"/>
      <c r="D243" s="26"/>
      <c r="E243" s="26"/>
      <c r="F243" s="26"/>
      <c r="G243" s="27"/>
      <c r="H243" s="28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9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</row>
    <row r="244" spans="1:51" ht="15" x14ac:dyDescent="0.25">
      <c r="A244" s="26"/>
      <c r="B244" s="26"/>
      <c r="C244" s="26"/>
      <c r="D244" s="26"/>
      <c r="E244" s="26"/>
      <c r="F244" s="26"/>
      <c r="G244" s="27"/>
      <c r="H244" s="28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9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</row>
    <row r="245" spans="1:51" ht="15" x14ac:dyDescent="0.25">
      <c r="A245" s="26"/>
      <c r="B245" s="26"/>
      <c r="C245" s="26"/>
      <c r="D245" s="26"/>
      <c r="E245" s="26"/>
      <c r="F245" s="26"/>
      <c r="G245" s="27"/>
      <c r="H245" s="28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9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</row>
    <row r="246" spans="1:51" ht="15" x14ac:dyDescent="0.25">
      <c r="A246" s="26"/>
      <c r="B246" s="26"/>
      <c r="C246" s="26"/>
      <c r="D246" s="26"/>
      <c r="E246" s="26"/>
      <c r="F246" s="26"/>
      <c r="G246" s="27"/>
      <c r="H246" s="28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9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</row>
    <row r="247" spans="1:51" ht="15" x14ac:dyDescent="0.25">
      <c r="A247" s="26"/>
      <c r="B247" s="26"/>
      <c r="C247" s="26"/>
      <c r="D247" s="26"/>
      <c r="E247" s="26"/>
      <c r="F247" s="26"/>
      <c r="G247" s="27"/>
      <c r="H247" s="28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9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</row>
    <row r="248" spans="1:51" ht="15" x14ac:dyDescent="0.25">
      <c r="A248" s="26"/>
      <c r="B248" s="26"/>
      <c r="C248" s="26"/>
      <c r="D248" s="26"/>
      <c r="E248" s="26"/>
      <c r="F248" s="26"/>
      <c r="G248" s="27"/>
      <c r="H248" s="28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9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</row>
    <row r="249" spans="1:51" ht="15" x14ac:dyDescent="0.25">
      <c r="A249" s="26"/>
      <c r="B249" s="26"/>
      <c r="C249" s="26"/>
      <c r="D249" s="26"/>
      <c r="E249" s="26"/>
      <c r="F249" s="26"/>
      <c r="G249" s="27"/>
      <c r="H249" s="28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9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</row>
    <row r="250" spans="1:51" ht="15" x14ac:dyDescent="0.25">
      <c r="A250" s="26"/>
      <c r="B250" s="26"/>
      <c r="C250" s="26"/>
      <c r="D250" s="26"/>
      <c r="E250" s="26"/>
      <c r="F250" s="26"/>
      <c r="G250" s="27"/>
      <c r="H250" s="28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9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</row>
    <row r="251" spans="1:51" ht="15" x14ac:dyDescent="0.25">
      <c r="A251" s="26"/>
      <c r="B251" s="26"/>
      <c r="C251" s="26"/>
      <c r="D251" s="26"/>
      <c r="E251" s="26"/>
      <c r="F251" s="26"/>
      <c r="G251" s="27"/>
      <c r="H251" s="28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9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</row>
    <row r="252" spans="1:51" ht="15" x14ac:dyDescent="0.25">
      <c r="A252" s="26"/>
      <c r="B252" s="26"/>
      <c r="C252" s="26"/>
      <c r="D252" s="26"/>
      <c r="E252" s="26"/>
      <c r="F252" s="26"/>
      <c r="G252" s="27"/>
      <c r="H252" s="28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9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</row>
    <row r="253" spans="1:51" ht="15" x14ac:dyDescent="0.25">
      <c r="A253" s="26"/>
      <c r="B253" s="26"/>
      <c r="C253" s="26"/>
      <c r="D253" s="26"/>
      <c r="E253" s="26"/>
      <c r="F253" s="26"/>
      <c r="G253" s="27"/>
      <c r="H253" s="28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9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</row>
    <row r="254" spans="1:51" ht="15" x14ac:dyDescent="0.25">
      <c r="A254" s="26"/>
      <c r="B254" s="26"/>
      <c r="C254" s="26"/>
      <c r="D254" s="26"/>
      <c r="E254" s="26"/>
      <c r="F254" s="26"/>
      <c r="G254" s="27"/>
      <c r="H254" s="28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9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</row>
    <row r="255" spans="1:51" ht="15" x14ac:dyDescent="0.25">
      <c r="A255" s="26"/>
      <c r="B255" s="26"/>
      <c r="C255" s="26"/>
      <c r="D255" s="26"/>
      <c r="E255" s="26"/>
      <c r="F255" s="26"/>
      <c r="G255" s="27"/>
      <c r="H255" s="28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9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</row>
    <row r="256" spans="1:51" ht="15" x14ac:dyDescent="0.25">
      <c r="A256" s="26"/>
      <c r="B256" s="26"/>
      <c r="C256" s="26"/>
      <c r="D256" s="26"/>
      <c r="E256" s="26"/>
      <c r="F256" s="26"/>
      <c r="G256" s="27"/>
      <c r="H256" s="28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9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</row>
    <row r="257" spans="1:45" ht="15" x14ac:dyDescent="0.25">
      <c r="A257" s="26"/>
      <c r="B257" s="26"/>
      <c r="C257" s="26"/>
      <c r="D257" s="26"/>
      <c r="E257" s="26"/>
      <c r="F257" s="26"/>
      <c r="G257" s="27"/>
      <c r="H257" s="28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9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</row>
    <row r="258" spans="1:45" ht="15" x14ac:dyDescent="0.25">
      <c r="A258" s="26"/>
      <c r="B258" s="26"/>
      <c r="C258" s="26"/>
      <c r="D258" s="26"/>
      <c r="E258" s="26"/>
      <c r="F258" s="26"/>
      <c r="G258" s="27"/>
      <c r="H258" s="28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9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</row>
    <row r="259" spans="1:45" ht="15" x14ac:dyDescent="0.25">
      <c r="A259" s="26"/>
      <c r="B259" s="26"/>
      <c r="C259" s="26"/>
      <c r="D259" s="26"/>
      <c r="E259" s="26"/>
      <c r="F259" s="26"/>
      <c r="G259" s="27"/>
      <c r="H259" s="28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9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</row>
    <row r="260" spans="1:45" ht="15" x14ac:dyDescent="0.25">
      <c r="A260" s="26"/>
      <c r="B260" s="26"/>
      <c r="C260" s="26"/>
      <c r="D260" s="26"/>
      <c r="E260" s="26"/>
      <c r="F260" s="26"/>
      <c r="G260" s="27"/>
      <c r="H260" s="28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9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</row>
    <row r="261" spans="1:45" ht="15" x14ac:dyDescent="0.25">
      <c r="A261" s="26"/>
      <c r="B261" s="26"/>
      <c r="C261" s="26"/>
      <c r="D261" s="26"/>
      <c r="E261" s="26"/>
      <c r="F261" s="26"/>
      <c r="G261" s="27"/>
      <c r="H261" s="28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9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</row>
    <row r="262" spans="1:45" ht="15" x14ac:dyDescent="0.25">
      <c r="A262" s="26"/>
      <c r="B262" s="26"/>
      <c r="C262" s="26"/>
      <c r="D262" s="26"/>
      <c r="E262" s="26"/>
      <c r="F262" s="26"/>
      <c r="G262" s="27"/>
      <c r="H262" s="28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9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</row>
    <row r="263" spans="1:45" ht="15" x14ac:dyDescent="0.25">
      <c r="A263" s="26"/>
      <c r="B263" s="26"/>
      <c r="C263" s="26"/>
      <c r="D263" s="26"/>
      <c r="E263" s="26"/>
      <c r="F263" s="26"/>
      <c r="G263" s="27"/>
      <c r="H263" s="28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9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</row>
    <row r="264" spans="1:45" ht="15" x14ac:dyDescent="0.25">
      <c r="A264" s="26"/>
      <c r="B264" s="26"/>
      <c r="C264" s="26"/>
      <c r="D264" s="26"/>
      <c r="E264" s="26"/>
      <c r="F264" s="26"/>
      <c r="G264" s="27"/>
      <c r="H264" s="28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9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</row>
    <row r="265" spans="1:45" ht="15" x14ac:dyDescent="0.25">
      <c r="A265" s="26"/>
      <c r="B265" s="26"/>
      <c r="C265" s="26"/>
      <c r="D265" s="26"/>
      <c r="E265" s="26"/>
      <c r="F265" s="26"/>
      <c r="G265" s="27"/>
      <c r="H265" s="28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9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</row>
    <row r="266" spans="1:45" ht="15" x14ac:dyDescent="0.25">
      <c r="A266" s="26"/>
      <c r="B266" s="26"/>
      <c r="C266" s="26"/>
      <c r="D266" s="26"/>
      <c r="E266" s="26"/>
      <c r="F266" s="26"/>
      <c r="G266" s="27"/>
      <c r="H266" s="28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9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</row>
    <row r="267" spans="1:45" ht="15" x14ac:dyDescent="0.25">
      <c r="A267" s="26"/>
      <c r="B267" s="26"/>
      <c r="C267" s="26"/>
      <c r="D267" s="26"/>
      <c r="E267" s="26"/>
      <c r="F267" s="26"/>
      <c r="G267" s="27"/>
      <c r="H267" s="28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9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</row>
    <row r="268" spans="1:45" ht="15" x14ac:dyDescent="0.25">
      <c r="A268" s="26"/>
      <c r="B268" s="26"/>
      <c r="C268" s="26"/>
      <c r="D268" s="26"/>
      <c r="E268" s="26"/>
      <c r="F268" s="26"/>
      <c r="G268" s="27"/>
      <c r="H268" s="28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9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</row>
    <row r="269" spans="1:45" ht="15" x14ac:dyDescent="0.25">
      <c r="A269" s="26"/>
      <c r="B269" s="26"/>
      <c r="C269" s="26"/>
      <c r="D269" s="26"/>
      <c r="E269" s="26"/>
      <c r="F269" s="26"/>
      <c r="G269" s="27"/>
      <c r="H269" s="28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9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</row>
    <row r="270" spans="1:45" ht="15" x14ac:dyDescent="0.25">
      <c r="A270" s="26"/>
      <c r="B270" s="26"/>
      <c r="C270" s="26"/>
      <c r="D270" s="26"/>
      <c r="E270" s="26"/>
      <c r="F270" s="26"/>
      <c r="G270" s="27"/>
      <c r="H270" s="28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9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</row>
    <row r="271" spans="1:45" ht="15" x14ac:dyDescent="0.25">
      <c r="A271" s="26"/>
      <c r="B271" s="26"/>
      <c r="C271" s="26"/>
      <c r="D271" s="26"/>
      <c r="E271" s="26"/>
      <c r="F271" s="26"/>
      <c r="G271" s="27"/>
      <c r="H271" s="28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9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</row>
    <row r="272" spans="1:45" ht="15" x14ac:dyDescent="0.25">
      <c r="A272" s="26"/>
      <c r="B272" s="26"/>
      <c r="C272" s="26"/>
      <c r="D272" s="26"/>
      <c r="E272" s="26"/>
      <c r="F272" s="26"/>
      <c r="G272" s="27"/>
      <c r="H272" s="28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9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</row>
    <row r="273" spans="1:45" ht="15" x14ac:dyDescent="0.25">
      <c r="A273" s="26"/>
      <c r="B273" s="26"/>
      <c r="C273" s="26"/>
      <c r="D273" s="26"/>
      <c r="E273" s="26"/>
      <c r="F273" s="26"/>
      <c r="G273" s="27"/>
      <c r="H273" s="28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9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</row>
    <row r="274" spans="1:45" ht="15" x14ac:dyDescent="0.25">
      <c r="A274" s="26"/>
      <c r="B274" s="26"/>
      <c r="C274" s="26"/>
      <c r="D274" s="26"/>
      <c r="E274" s="26"/>
      <c r="F274" s="26"/>
      <c r="G274" s="27"/>
      <c r="H274" s="28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9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</row>
    <row r="275" spans="1:45" ht="15" x14ac:dyDescent="0.25">
      <c r="A275" s="26"/>
      <c r="B275" s="26"/>
      <c r="C275" s="26"/>
      <c r="D275" s="26"/>
      <c r="E275" s="26"/>
      <c r="F275" s="26"/>
      <c r="G275" s="27"/>
      <c r="H275" s="28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9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</row>
    <row r="276" spans="1:45" ht="15" x14ac:dyDescent="0.25">
      <c r="A276" s="26"/>
      <c r="B276" s="26"/>
      <c r="C276" s="26"/>
      <c r="D276" s="26"/>
      <c r="E276" s="26"/>
      <c r="F276" s="26"/>
      <c r="G276" s="27"/>
      <c r="H276" s="28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9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</row>
    <row r="277" spans="1:45" ht="15" x14ac:dyDescent="0.25">
      <c r="A277" s="26"/>
      <c r="B277" s="26"/>
      <c r="C277" s="26"/>
      <c r="D277" s="26"/>
      <c r="E277" s="26"/>
      <c r="F277" s="26"/>
      <c r="G277" s="27"/>
      <c r="H277" s="28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9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</row>
    <row r="278" spans="1:45" ht="15" x14ac:dyDescent="0.25">
      <c r="A278" s="26"/>
      <c r="B278" s="26"/>
      <c r="C278" s="26"/>
      <c r="D278" s="26"/>
      <c r="E278" s="26"/>
      <c r="F278" s="26"/>
      <c r="G278" s="27"/>
      <c r="H278" s="28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9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</row>
    <row r="279" spans="1:45" ht="15" x14ac:dyDescent="0.25">
      <c r="A279" s="26"/>
      <c r="B279" s="26"/>
      <c r="C279" s="26"/>
      <c r="D279" s="26"/>
      <c r="E279" s="26"/>
      <c r="F279" s="26"/>
      <c r="G279" s="27"/>
      <c r="H279" s="28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9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</row>
    <row r="280" spans="1:45" ht="15" x14ac:dyDescent="0.25">
      <c r="A280" s="26"/>
      <c r="B280" s="26"/>
      <c r="C280" s="26"/>
      <c r="D280" s="26"/>
      <c r="E280" s="26"/>
      <c r="F280" s="26"/>
      <c r="G280" s="27"/>
      <c r="H280" s="28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9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</row>
    <row r="281" spans="1:45" ht="15" x14ac:dyDescent="0.25">
      <c r="A281" s="26"/>
      <c r="B281" s="26"/>
      <c r="C281" s="26"/>
      <c r="D281" s="26"/>
      <c r="E281" s="26"/>
      <c r="F281" s="26"/>
      <c r="G281" s="27"/>
      <c r="H281" s="28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9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</row>
    <row r="282" spans="1:45" ht="15" x14ac:dyDescent="0.25">
      <c r="A282" s="26"/>
      <c r="B282" s="26"/>
      <c r="C282" s="26"/>
      <c r="D282" s="26"/>
      <c r="E282" s="26"/>
      <c r="F282" s="26"/>
      <c r="G282" s="27"/>
      <c r="H282" s="28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9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</row>
    <row r="283" spans="1:45" ht="15" x14ac:dyDescent="0.25">
      <c r="A283" s="26"/>
      <c r="B283" s="26"/>
      <c r="C283" s="26"/>
      <c r="D283" s="26"/>
      <c r="E283" s="26"/>
      <c r="F283" s="26"/>
      <c r="G283" s="27"/>
      <c r="H283" s="28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9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</row>
    <row r="284" spans="1:45" ht="15" x14ac:dyDescent="0.25">
      <c r="A284" s="26"/>
      <c r="B284" s="26"/>
      <c r="C284" s="26"/>
      <c r="D284" s="26"/>
      <c r="E284" s="26"/>
      <c r="F284" s="26"/>
      <c r="G284" s="27"/>
      <c r="H284" s="28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9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</row>
    <row r="285" spans="1:45" ht="15" x14ac:dyDescent="0.25">
      <c r="A285" s="26"/>
      <c r="B285" s="26"/>
      <c r="C285" s="26"/>
      <c r="D285" s="26"/>
      <c r="E285" s="26"/>
      <c r="F285" s="26"/>
      <c r="G285" s="27"/>
      <c r="H285" s="28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9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</row>
    <row r="286" spans="1:45" ht="15" x14ac:dyDescent="0.25">
      <c r="A286" s="26"/>
      <c r="B286" s="26"/>
      <c r="C286" s="26"/>
      <c r="D286" s="26"/>
      <c r="E286" s="26"/>
      <c r="F286" s="26"/>
      <c r="G286" s="27"/>
      <c r="H286" s="28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9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</row>
    <row r="287" spans="1:45" ht="15" x14ac:dyDescent="0.25">
      <c r="A287" s="26"/>
      <c r="B287" s="26"/>
      <c r="C287" s="26"/>
      <c r="D287" s="26"/>
      <c r="E287" s="26"/>
      <c r="F287" s="26"/>
      <c r="G287" s="27"/>
      <c r="H287" s="28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9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</row>
    <row r="288" spans="1:45" ht="15" x14ac:dyDescent="0.25">
      <c r="A288" s="26"/>
      <c r="B288" s="26"/>
      <c r="C288" s="26"/>
      <c r="D288" s="26"/>
      <c r="E288" s="26"/>
      <c r="F288" s="26"/>
      <c r="G288" s="27"/>
      <c r="H288" s="28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9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</row>
    <row r="289" spans="1:45" ht="15" x14ac:dyDescent="0.25">
      <c r="A289" s="26"/>
      <c r="B289" s="26"/>
      <c r="C289" s="26"/>
      <c r="D289" s="26"/>
      <c r="E289" s="26"/>
      <c r="F289" s="26"/>
      <c r="G289" s="27"/>
      <c r="H289" s="28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9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spans="1:45" ht="15" x14ac:dyDescent="0.25">
      <c r="A290" s="26"/>
      <c r="B290" s="26"/>
      <c r="C290" s="26"/>
      <c r="D290" s="26"/>
      <c r="E290" s="26"/>
      <c r="F290" s="26"/>
      <c r="G290" s="27"/>
      <c r="H290" s="28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9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</row>
    <row r="291" spans="1:45" ht="15" x14ac:dyDescent="0.25">
      <c r="A291" s="26"/>
      <c r="B291" s="26"/>
      <c r="C291" s="26"/>
      <c r="D291" s="26"/>
      <c r="E291" s="26"/>
      <c r="F291" s="26"/>
      <c r="G291" s="27"/>
      <c r="H291" s="28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9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</row>
    <row r="292" spans="1:45" ht="15" x14ac:dyDescent="0.25">
      <c r="A292" s="26"/>
      <c r="B292" s="26"/>
      <c r="C292" s="26"/>
      <c r="D292" s="26"/>
      <c r="E292" s="26"/>
      <c r="F292" s="26"/>
      <c r="G292" s="27"/>
      <c r="H292" s="28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9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</row>
    <row r="293" spans="1:45" ht="15" x14ac:dyDescent="0.25">
      <c r="A293" s="26"/>
      <c r="B293" s="26"/>
      <c r="C293" s="26"/>
      <c r="D293" s="26"/>
      <c r="E293" s="26"/>
      <c r="F293" s="26"/>
      <c r="G293" s="27"/>
      <c r="H293" s="28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9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</row>
    <row r="294" spans="1:45" ht="15" x14ac:dyDescent="0.25">
      <c r="A294" s="26"/>
      <c r="B294" s="26"/>
      <c r="C294" s="26"/>
      <c r="D294" s="26"/>
      <c r="E294" s="26"/>
      <c r="F294" s="26"/>
      <c r="G294" s="27"/>
      <c r="H294" s="28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9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</row>
    <row r="295" spans="1:45" ht="15" x14ac:dyDescent="0.25">
      <c r="A295" s="26"/>
      <c r="B295" s="26"/>
      <c r="C295" s="26"/>
      <c r="D295" s="26"/>
      <c r="E295" s="26"/>
      <c r="F295" s="26"/>
      <c r="G295" s="27"/>
      <c r="H295" s="28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9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</row>
    <row r="296" spans="1:45" ht="15" x14ac:dyDescent="0.25">
      <c r="A296" s="26"/>
      <c r="B296" s="26"/>
      <c r="C296" s="26"/>
      <c r="D296" s="26"/>
      <c r="E296" s="26"/>
      <c r="F296" s="26"/>
      <c r="G296" s="27"/>
      <c r="H296" s="28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9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</row>
    <row r="297" spans="1:45" ht="15" x14ac:dyDescent="0.25">
      <c r="A297" s="26"/>
      <c r="B297" s="26"/>
      <c r="C297" s="26"/>
      <c r="D297" s="26"/>
      <c r="E297" s="26"/>
      <c r="F297" s="26"/>
      <c r="G297" s="27"/>
      <c r="H297" s="28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9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</row>
    <row r="298" spans="1:45" ht="15" x14ac:dyDescent="0.25">
      <c r="A298" s="26"/>
      <c r="B298" s="26"/>
      <c r="C298" s="26"/>
      <c r="D298" s="26"/>
      <c r="E298" s="26"/>
      <c r="F298" s="26"/>
      <c r="G298" s="27"/>
      <c r="H298" s="28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9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</row>
    <row r="299" spans="1:45" ht="15" x14ac:dyDescent="0.25">
      <c r="A299" s="26"/>
      <c r="B299" s="26"/>
      <c r="C299" s="26"/>
      <c r="D299" s="26"/>
      <c r="E299" s="26"/>
      <c r="F299" s="26"/>
      <c r="G299" s="27"/>
      <c r="H299" s="28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9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</row>
    <row r="300" spans="1:45" ht="15" x14ac:dyDescent="0.25">
      <c r="A300" s="26"/>
      <c r="B300" s="26"/>
      <c r="C300" s="26"/>
      <c r="D300" s="26"/>
      <c r="E300" s="26"/>
      <c r="F300" s="26"/>
      <c r="G300" s="27"/>
      <c r="H300" s="28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9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</row>
    <row r="301" spans="1:45" ht="15" x14ac:dyDescent="0.25">
      <c r="A301" s="26"/>
      <c r="B301" s="26"/>
      <c r="C301" s="26"/>
      <c r="D301" s="26"/>
      <c r="E301" s="26"/>
      <c r="F301" s="26"/>
      <c r="G301" s="27"/>
      <c r="H301" s="28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9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</row>
    <row r="302" spans="1:45" ht="15" x14ac:dyDescent="0.25">
      <c r="A302" s="26"/>
      <c r="B302" s="26"/>
      <c r="C302" s="26"/>
      <c r="D302" s="26"/>
      <c r="E302" s="26"/>
      <c r="F302" s="26"/>
      <c r="G302" s="27"/>
      <c r="H302" s="28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9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</row>
    <row r="303" spans="1:45" ht="15" x14ac:dyDescent="0.25">
      <c r="A303" s="26"/>
      <c r="B303" s="26"/>
      <c r="C303" s="26"/>
      <c r="D303" s="26"/>
      <c r="E303" s="26"/>
      <c r="F303" s="26"/>
      <c r="G303" s="27"/>
      <c r="H303" s="28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9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</row>
    <row r="304" spans="1:45" ht="15" x14ac:dyDescent="0.25">
      <c r="A304" s="26"/>
      <c r="B304" s="26"/>
      <c r="C304" s="26"/>
      <c r="D304" s="26"/>
      <c r="E304" s="26"/>
      <c r="F304" s="26"/>
      <c r="G304" s="27"/>
      <c r="H304" s="28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9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</row>
    <row r="305" spans="1:45" ht="15" x14ac:dyDescent="0.25">
      <c r="A305" s="26"/>
      <c r="B305" s="26"/>
      <c r="C305" s="26"/>
      <c r="D305" s="26"/>
      <c r="E305" s="26"/>
      <c r="F305" s="26"/>
      <c r="G305" s="27"/>
      <c r="H305" s="28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9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</row>
    <row r="306" spans="1:45" ht="15" x14ac:dyDescent="0.25">
      <c r="A306" s="26"/>
      <c r="B306" s="26"/>
      <c r="C306" s="26"/>
      <c r="D306" s="26"/>
      <c r="E306" s="26"/>
      <c r="F306" s="26"/>
      <c r="G306" s="27"/>
      <c r="H306" s="28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9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</row>
    <row r="307" spans="1:45" ht="15" x14ac:dyDescent="0.25">
      <c r="A307" s="26"/>
      <c r="B307" s="26"/>
      <c r="C307" s="26"/>
      <c r="D307" s="26"/>
      <c r="E307" s="26"/>
      <c r="F307" s="26"/>
      <c r="G307" s="27"/>
      <c r="H307" s="28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9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</row>
    <row r="308" spans="1:45" ht="15" x14ac:dyDescent="0.25">
      <c r="A308" s="26"/>
      <c r="B308" s="26"/>
      <c r="C308" s="26"/>
      <c r="D308" s="26"/>
      <c r="E308" s="26"/>
      <c r="F308" s="26"/>
      <c r="G308" s="27"/>
      <c r="H308" s="28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9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</row>
    <row r="309" spans="1:45" ht="15" x14ac:dyDescent="0.25">
      <c r="A309" s="26"/>
      <c r="B309" s="26"/>
      <c r="C309" s="26"/>
      <c r="D309" s="26"/>
      <c r="E309" s="26"/>
      <c r="F309" s="26"/>
      <c r="G309" s="27"/>
      <c r="H309" s="28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9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</row>
    <row r="310" spans="1:45" ht="15" x14ac:dyDescent="0.25">
      <c r="A310" s="26"/>
      <c r="B310" s="26"/>
      <c r="C310" s="26"/>
      <c r="D310" s="26"/>
      <c r="E310" s="26"/>
      <c r="F310" s="26"/>
      <c r="G310" s="27"/>
      <c r="H310" s="28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9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</row>
    <row r="311" spans="1:45" ht="15" x14ac:dyDescent="0.25">
      <c r="A311" s="26"/>
      <c r="B311" s="26"/>
      <c r="C311" s="26"/>
      <c r="D311" s="26"/>
      <c r="E311" s="26"/>
      <c r="F311" s="26"/>
      <c r="G311" s="27"/>
      <c r="H311" s="28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9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</row>
    <row r="312" spans="1:45" ht="15" x14ac:dyDescent="0.25">
      <c r="A312" s="26"/>
      <c r="B312" s="26"/>
      <c r="C312" s="26"/>
      <c r="D312" s="26"/>
      <c r="E312" s="26"/>
      <c r="F312" s="26"/>
      <c r="G312" s="27"/>
      <c r="H312" s="28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9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</row>
    <row r="313" spans="1:45" ht="15" x14ac:dyDescent="0.25">
      <c r="A313" s="26"/>
      <c r="B313" s="26"/>
      <c r="C313" s="26"/>
      <c r="D313" s="26"/>
      <c r="E313" s="26"/>
      <c r="F313" s="26"/>
      <c r="G313" s="27"/>
      <c r="H313" s="28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9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</row>
    <row r="314" spans="1:45" ht="15" x14ac:dyDescent="0.25">
      <c r="A314" s="26"/>
      <c r="B314" s="26"/>
      <c r="C314" s="26"/>
      <c r="D314" s="26"/>
      <c r="E314" s="26"/>
      <c r="F314" s="26"/>
      <c r="G314" s="27"/>
      <c r="H314" s="28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9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</row>
    <row r="315" spans="1:45" ht="15" x14ac:dyDescent="0.25">
      <c r="A315" s="26"/>
      <c r="B315" s="26"/>
      <c r="C315" s="26"/>
      <c r="D315" s="26"/>
      <c r="E315" s="26"/>
      <c r="F315" s="26"/>
      <c r="G315" s="27"/>
      <c r="H315" s="28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9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</row>
    <row r="316" spans="1:45" ht="15" x14ac:dyDescent="0.25">
      <c r="A316" s="26"/>
      <c r="B316" s="26"/>
      <c r="C316" s="26"/>
      <c r="D316" s="26"/>
      <c r="E316" s="26"/>
      <c r="F316" s="26"/>
      <c r="G316" s="27"/>
      <c r="H316" s="28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9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</row>
    <row r="317" spans="1:45" ht="15" x14ac:dyDescent="0.25">
      <c r="A317" s="26"/>
      <c r="B317" s="26"/>
      <c r="C317" s="26"/>
      <c r="D317" s="26"/>
      <c r="E317" s="26"/>
      <c r="F317" s="26"/>
      <c r="G317" s="27"/>
      <c r="H317" s="28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9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</row>
    <row r="318" spans="1:45" ht="15" x14ac:dyDescent="0.25">
      <c r="A318" s="26"/>
      <c r="B318" s="26"/>
      <c r="C318" s="26"/>
      <c r="D318" s="26"/>
      <c r="E318" s="26"/>
      <c r="F318" s="26"/>
      <c r="G318" s="27"/>
      <c r="H318" s="28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9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</row>
    <row r="319" spans="1:45" ht="15" x14ac:dyDescent="0.25">
      <c r="A319" s="26"/>
      <c r="B319" s="26"/>
      <c r="C319" s="26"/>
      <c r="D319" s="26"/>
      <c r="E319" s="26"/>
      <c r="F319" s="26"/>
      <c r="G319" s="27"/>
      <c r="H319" s="28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9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</row>
    <row r="320" spans="1:45" ht="15" x14ac:dyDescent="0.25">
      <c r="A320" s="26"/>
      <c r="B320" s="26"/>
      <c r="C320" s="26"/>
      <c r="D320" s="26"/>
      <c r="E320" s="26"/>
      <c r="F320" s="26"/>
      <c r="G320" s="27"/>
      <c r="H320" s="28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9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</row>
    <row r="321" spans="1:45" ht="15" x14ac:dyDescent="0.25">
      <c r="A321" s="26"/>
      <c r="B321" s="26"/>
      <c r="C321" s="26"/>
      <c r="D321" s="26"/>
      <c r="E321" s="26"/>
      <c r="F321" s="26"/>
      <c r="G321" s="27"/>
      <c r="H321" s="28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9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</row>
    <row r="322" spans="1:45" ht="15" x14ac:dyDescent="0.25">
      <c r="A322" s="26"/>
      <c r="B322" s="26"/>
      <c r="C322" s="26"/>
      <c r="D322" s="26"/>
      <c r="E322" s="26"/>
      <c r="F322" s="26"/>
      <c r="G322" s="27"/>
      <c r="H322" s="28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9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</row>
    <row r="323" spans="1:45" ht="15" x14ac:dyDescent="0.25">
      <c r="Q323" s="26"/>
      <c r="AG323" s="26"/>
      <c r="AH323" s="26"/>
    </row>
    <row r="324" spans="1:45" ht="15" x14ac:dyDescent="0.25">
      <c r="Q324" s="26"/>
      <c r="AG324" s="26"/>
      <c r="AH324" s="26"/>
    </row>
    <row r="325" spans="1:45" ht="15" x14ac:dyDescent="0.25">
      <c r="Q325" s="26"/>
      <c r="AG325" s="26"/>
      <c r="AH325" s="26"/>
    </row>
    <row r="326" spans="1:45" ht="15" x14ac:dyDescent="0.25">
      <c r="Q326" s="26"/>
      <c r="AG326" s="26"/>
      <c r="AH326" s="26"/>
    </row>
    <row r="327" spans="1:45" ht="15" x14ac:dyDescent="0.25">
      <c r="Q327" s="26"/>
      <c r="AG327" s="26"/>
      <c r="AH327" s="26"/>
    </row>
    <row r="328" spans="1:45" ht="15" x14ac:dyDescent="0.25">
      <c r="Q328" s="26"/>
      <c r="AG328" s="26"/>
      <c r="AH328" s="26"/>
    </row>
    <row r="329" spans="1:45" ht="15" x14ac:dyDescent="0.25">
      <c r="Q329" s="26"/>
      <c r="AG329" s="26"/>
      <c r="AH329" s="26"/>
    </row>
    <row r="330" spans="1:45" ht="15" x14ac:dyDescent="0.25">
      <c r="Q330" s="26"/>
      <c r="AG330" s="26"/>
      <c r="AH330" s="26"/>
    </row>
    <row r="331" spans="1:45" ht="15" x14ac:dyDescent="0.25">
      <c r="Q331" s="26"/>
      <c r="AG331" s="26"/>
      <c r="AH331" s="26"/>
    </row>
    <row r="332" spans="1:45" ht="15" x14ac:dyDescent="0.25">
      <c r="Q332" s="26"/>
      <c r="AG332" s="26"/>
      <c r="AH332" s="26"/>
    </row>
    <row r="333" spans="1:45" ht="15" x14ac:dyDescent="0.25">
      <c r="Q333" s="26"/>
      <c r="AG333" s="26"/>
      <c r="AH333" s="26"/>
    </row>
    <row r="334" spans="1:45" ht="15" x14ac:dyDescent="0.25">
      <c r="Q334" s="26"/>
      <c r="AG334" s="26"/>
      <c r="AH334" s="26"/>
    </row>
    <row r="335" spans="1:45" ht="15" x14ac:dyDescent="0.25">
      <c r="Q335" s="26"/>
      <c r="AG335" s="26"/>
      <c r="AH335" s="26"/>
    </row>
    <row r="336" spans="1:45" ht="15" x14ac:dyDescent="0.25">
      <c r="Q336" s="26"/>
      <c r="AG336" s="26"/>
      <c r="AH336" s="26"/>
    </row>
    <row r="337" spans="17:34" ht="15" x14ac:dyDescent="0.25">
      <c r="Q337" s="26"/>
      <c r="AG337" s="26"/>
      <c r="AH337" s="26"/>
    </row>
    <row r="338" spans="17:34" ht="15" x14ac:dyDescent="0.25">
      <c r="Q338" s="26"/>
      <c r="AG338" s="26"/>
      <c r="AH338" s="26"/>
    </row>
    <row r="339" spans="17:34" ht="15" x14ac:dyDescent="0.25">
      <c r="Q339" s="26"/>
      <c r="AG339" s="26"/>
      <c r="AH339" s="26"/>
    </row>
    <row r="340" spans="17:34" ht="15" x14ac:dyDescent="0.25">
      <c r="Q340" s="26"/>
      <c r="AG340" s="26"/>
      <c r="AH340" s="26"/>
    </row>
    <row r="341" spans="17:34" ht="15" x14ac:dyDescent="0.25">
      <c r="Q341" s="26"/>
      <c r="AG341" s="26"/>
      <c r="AH341" s="26"/>
    </row>
    <row r="342" spans="17:34" ht="15" x14ac:dyDescent="0.25">
      <c r="Q342" s="26"/>
      <c r="AG342" s="26"/>
      <c r="AH342" s="26"/>
    </row>
    <row r="343" spans="17:34" ht="15" x14ac:dyDescent="0.25">
      <c r="Q343" s="26"/>
      <c r="AG343" s="26"/>
      <c r="AH343" s="26"/>
    </row>
    <row r="344" spans="17:34" ht="15" x14ac:dyDescent="0.25">
      <c r="Q344" s="26"/>
      <c r="AG344" s="26"/>
      <c r="AH344" s="26"/>
    </row>
    <row r="345" spans="17:34" ht="15" x14ac:dyDescent="0.25">
      <c r="Q345" s="26"/>
      <c r="AG345" s="26"/>
      <c r="AH345" s="26"/>
    </row>
    <row r="346" spans="17:34" ht="15" x14ac:dyDescent="0.25">
      <c r="Q346" s="26"/>
      <c r="AG346" s="26"/>
      <c r="AH346" s="26"/>
    </row>
    <row r="347" spans="17:34" ht="15" x14ac:dyDescent="0.25">
      <c r="Q347" s="26"/>
      <c r="AG347" s="26"/>
      <c r="AH347" s="26"/>
    </row>
    <row r="348" spans="17:34" ht="15" x14ac:dyDescent="0.25">
      <c r="Q348" s="26"/>
      <c r="AG348" s="26"/>
      <c r="AH348" s="26"/>
    </row>
    <row r="349" spans="17:34" ht="15" x14ac:dyDescent="0.25">
      <c r="Q349" s="26"/>
      <c r="AG349" s="26"/>
      <c r="AH349" s="26"/>
    </row>
    <row r="350" spans="17:34" ht="15" x14ac:dyDescent="0.25">
      <c r="Q350" s="26"/>
      <c r="AG350" s="26"/>
      <c r="AH350" s="26"/>
    </row>
    <row r="351" spans="17:34" ht="15" x14ac:dyDescent="0.25">
      <c r="Q351" s="26"/>
      <c r="AG351" s="26"/>
      <c r="AH351" s="26"/>
    </row>
    <row r="352" spans="17:34" ht="15" x14ac:dyDescent="0.25">
      <c r="Q352" s="26"/>
      <c r="AG352" s="26"/>
      <c r="AH352" s="26"/>
    </row>
    <row r="353" spans="17:34" ht="15" x14ac:dyDescent="0.25">
      <c r="Q353" s="26"/>
      <c r="AG353" s="26"/>
      <c r="AH353" s="26"/>
    </row>
    <row r="354" spans="17:34" ht="15" x14ac:dyDescent="0.25">
      <c r="Q354" s="26"/>
      <c r="AG354" s="26"/>
      <c r="AH354" s="26"/>
    </row>
    <row r="355" spans="17:34" ht="15" x14ac:dyDescent="0.25">
      <c r="Q355" s="26"/>
      <c r="AG355" s="26"/>
      <c r="AH355" s="26"/>
    </row>
    <row r="356" spans="17:34" ht="15" x14ac:dyDescent="0.25">
      <c r="Q356" s="26"/>
      <c r="AG356" s="26"/>
      <c r="AH356" s="26"/>
    </row>
    <row r="357" spans="17:34" ht="15" x14ac:dyDescent="0.25">
      <c r="Q357" s="26"/>
      <c r="AG357" s="26"/>
      <c r="AH357" s="26"/>
    </row>
    <row r="358" spans="17:34" ht="15" x14ac:dyDescent="0.25">
      <c r="Q358" s="26"/>
      <c r="AG358" s="26"/>
      <c r="AH358" s="26"/>
    </row>
    <row r="359" spans="17:34" ht="15" x14ac:dyDescent="0.25">
      <c r="Q359" s="26"/>
      <c r="AG359" s="26"/>
      <c r="AH359" s="26"/>
    </row>
    <row r="360" spans="17:34" ht="15" x14ac:dyDescent="0.25">
      <c r="Q360" s="26"/>
      <c r="AG360" s="26"/>
      <c r="AH360" s="26"/>
    </row>
    <row r="361" spans="17:34" ht="15" x14ac:dyDescent="0.25">
      <c r="Q361" s="26"/>
      <c r="AG361" s="26"/>
      <c r="AH361" s="26"/>
    </row>
    <row r="362" spans="17:34" ht="15" x14ac:dyDescent="0.25">
      <c r="Q362" s="26"/>
      <c r="AG362" s="26"/>
      <c r="AH362" s="26"/>
    </row>
    <row r="363" spans="17:34" ht="15" x14ac:dyDescent="0.25">
      <c r="Q363" s="26"/>
      <c r="AG363" s="26"/>
      <c r="AH363" s="26"/>
    </row>
    <row r="364" spans="17:34" ht="15" x14ac:dyDescent="0.25">
      <c r="Q364" s="26"/>
      <c r="AG364" s="26"/>
      <c r="AH364" s="26"/>
    </row>
    <row r="365" spans="17:34" ht="15" x14ac:dyDescent="0.25">
      <c r="Q365" s="26"/>
      <c r="AG365" s="26"/>
      <c r="AH365" s="26"/>
    </row>
    <row r="366" spans="17:34" ht="15" x14ac:dyDescent="0.25">
      <c r="Q366" s="26"/>
      <c r="AG366" s="26"/>
      <c r="AH366" s="26"/>
    </row>
    <row r="367" spans="17:34" ht="15" x14ac:dyDescent="0.25">
      <c r="Q367" s="26"/>
      <c r="AG367" s="26"/>
      <c r="AH367" s="26"/>
    </row>
    <row r="368" spans="17:34" ht="15" x14ac:dyDescent="0.25">
      <c r="Q368" s="26"/>
      <c r="AG368" s="26"/>
      <c r="AH368" s="26"/>
    </row>
    <row r="369" spans="17:34" ht="15" x14ac:dyDescent="0.25">
      <c r="Q369" s="26"/>
      <c r="AG369" s="26"/>
      <c r="AH369" s="26"/>
    </row>
    <row r="370" spans="17:34" ht="15" x14ac:dyDescent="0.25">
      <c r="Q370" s="26"/>
      <c r="AG370" s="26"/>
      <c r="AH370" s="26"/>
    </row>
    <row r="371" spans="17:34" ht="15" x14ac:dyDescent="0.25">
      <c r="Q371" s="26"/>
      <c r="AG371" s="26"/>
      <c r="AH371" s="26"/>
    </row>
    <row r="372" spans="17:34" ht="15" x14ac:dyDescent="0.25">
      <c r="Q372" s="26"/>
      <c r="AG372" s="26"/>
      <c r="AH372" s="26"/>
    </row>
    <row r="373" spans="17:34" ht="15" x14ac:dyDescent="0.25">
      <c r="Q373" s="26"/>
      <c r="AG373" s="26"/>
      <c r="AH373" s="26"/>
    </row>
    <row r="374" spans="17:34" ht="15" x14ac:dyDescent="0.25">
      <c r="Q374" s="26"/>
      <c r="AG374" s="26"/>
      <c r="AH374" s="26"/>
    </row>
    <row r="375" spans="17:34" ht="15" x14ac:dyDescent="0.25">
      <c r="Q375" s="26"/>
      <c r="AG375" s="26"/>
      <c r="AH375" s="26"/>
    </row>
    <row r="376" spans="17:34" ht="15" x14ac:dyDescent="0.25">
      <c r="Q376" s="26"/>
      <c r="AG376" s="26"/>
      <c r="AH376" s="26"/>
    </row>
    <row r="377" spans="17:34" ht="15" x14ac:dyDescent="0.25">
      <c r="Q377" s="26"/>
      <c r="AG377" s="26"/>
      <c r="AH377" s="26"/>
    </row>
    <row r="378" spans="17:34" ht="15" x14ac:dyDescent="0.25">
      <c r="Q378" s="26"/>
      <c r="AG378" s="26"/>
      <c r="AH378" s="26"/>
    </row>
    <row r="379" spans="17:34" ht="15" x14ac:dyDescent="0.25">
      <c r="Q379" s="26"/>
      <c r="AG379" s="26"/>
      <c r="AH379" s="26"/>
    </row>
    <row r="380" spans="17:34" ht="15" x14ac:dyDescent="0.25">
      <c r="Q380" s="26"/>
      <c r="AG380" s="26"/>
      <c r="AH380" s="26"/>
    </row>
    <row r="381" spans="17:34" ht="15" x14ac:dyDescent="0.25">
      <c r="Q381" s="26"/>
      <c r="AG381" s="26"/>
      <c r="AH381" s="26"/>
    </row>
    <row r="382" spans="17:34" ht="15" x14ac:dyDescent="0.25">
      <c r="Q382" s="26"/>
      <c r="AG382" s="26"/>
      <c r="AH382" s="26"/>
    </row>
    <row r="383" spans="17:34" ht="15" x14ac:dyDescent="0.25">
      <c r="Q383" s="26"/>
      <c r="AG383" s="26"/>
      <c r="AH383" s="26"/>
    </row>
    <row r="384" spans="17:34" ht="15" x14ac:dyDescent="0.25">
      <c r="Q384" s="26"/>
      <c r="AG384" s="26"/>
      <c r="AH384" s="26"/>
    </row>
    <row r="385" spans="17:34" ht="15" x14ac:dyDescent="0.25">
      <c r="Q385" s="26"/>
      <c r="AG385" s="26"/>
      <c r="AH385" s="26"/>
    </row>
    <row r="386" spans="17:34" ht="15" x14ac:dyDescent="0.25">
      <c r="Q386" s="26"/>
      <c r="AG386" s="26"/>
      <c r="AH386" s="26"/>
    </row>
    <row r="387" spans="17:34" ht="15" x14ac:dyDescent="0.25">
      <c r="Q387" s="26"/>
      <c r="AG387" s="26"/>
      <c r="AH387" s="26"/>
    </row>
    <row r="388" spans="17:34" ht="15" x14ac:dyDescent="0.25">
      <c r="Q388" s="26"/>
      <c r="AG388" s="26"/>
      <c r="AH388" s="26"/>
    </row>
    <row r="389" spans="17:34" ht="15" x14ac:dyDescent="0.25">
      <c r="Q389" s="26"/>
      <c r="AG389" s="26"/>
      <c r="AH389" s="26"/>
    </row>
    <row r="390" spans="17:34" ht="15" x14ac:dyDescent="0.25">
      <c r="Q390" s="26"/>
      <c r="AG390" s="26"/>
      <c r="AH390" s="26"/>
    </row>
    <row r="391" spans="17:34" ht="15" x14ac:dyDescent="0.25">
      <c r="Q391" s="26"/>
      <c r="AG391" s="26"/>
      <c r="AH391" s="26"/>
    </row>
    <row r="392" spans="17:34" ht="15" x14ac:dyDescent="0.25">
      <c r="Q392" s="26"/>
      <c r="AG392" s="26"/>
      <c r="AH392" s="26"/>
    </row>
    <row r="393" spans="17:34" ht="15" x14ac:dyDescent="0.25">
      <c r="Q393" s="26"/>
      <c r="AG393" s="26"/>
      <c r="AH393" s="26"/>
    </row>
    <row r="394" spans="17:34" ht="15" x14ac:dyDescent="0.25">
      <c r="Q394" s="26"/>
      <c r="AG394" s="26"/>
      <c r="AH394" s="26"/>
    </row>
    <row r="395" spans="17:34" ht="15" x14ac:dyDescent="0.25">
      <c r="Q395" s="26"/>
      <c r="AG395" s="26"/>
      <c r="AH395" s="26"/>
    </row>
    <row r="396" spans="17:34" ht="15" x14ac:dyDescent="0.25">
      <c r="Q396" s="26"/>
      <c r="AG396" s="26"/>
      <c r="AH396" s="26"/>
    </row>
    <row r="397" spans="17:34" ht="15" x14ac:dyDescent="0.25">
      <c r="Q397" s="26"/>
      <c r="AG397" s="26"/>
      <c r="AH397" s="26"/>
    </row>
    <row r="398" spans="17:34" ht="15" x14ac:dyDescent="0.25">
      <c r="Q398" s="26"/>
      <c r="AG398" s="26"/>
      <c r="AH398" s="26"/>
    </row>
    <row r="399" spans="17:34" ht="15" x14ac:dyDescent="0.25">
      <c r="Q399" s="26"/>
      <c r="AG399" s="26"/>
      <c r="AH399" s="26"/>
    </row>
    <row r="400" spans="17:34" ht="15" x14ac:dyDescent="0.25">
      <c r="Q400" s="26"/>
      <c r="AG400" s="26"/>
      <c r="AH400" s="26"/>
    </row>
    <row r="401" spans="17:34" ht="15" x14ac:dyDescent="0.25">
      <c r="Q401" s="26"/>
      <c r="AG401" s="26"/>
      <c r="AH401" s="26"/>
    </row>
    <row r="402" spans="17:34" ht="15" x14ac:dyDescent="0.25">
      <c r="Q402" s="26"/>
      <c r="AG402" s="26"/>
      <c r="AH402" s="26"/>
    </row>
    <row r="403" spans="17:34" ht="15" x14ac:dyDescent="0.25">
      <c r="Q403" s="26"/>
      <c r="AG403" s="26"/>
      <c r="AH403" s="26"/>
    </row>
    <row r="404" spans="17:34" ht="15" x14ac:dyDescent="0.25">
      <c r="Q404" s="26"/>
      <c r="AG404" s="26"/>
      <c r="AH404" s="26"/>
    </row>
    <row r="405" spans="17:34" ht="15" x14ac:dyDescent="0.25">
      <c r="Q405" s="26"/>
      <c r="AG405" s="26"/>
      <c r="AH405" s="26"/>
    </row>
    <row r="406" spans="17:34" ht="15" x14ac:dyDescent="0.25">
      <c r="Q406" s="26"/>
      <c r="AG406" s="26"/>
      <c r="AH406" s="26"/>
    </row>
    <row r="407" spans="17:34" ht="15" x14ac:dyDescent="0.25">
      <c r="Q407" s="26"/>
      <c r="AG407" s="26"/>
      <c r="AH407" s="26"/>
    </row>
    <row r="408" spans="17:34" ht="15" x14ac:dyDescent="0.25">
      <c r="Q408" s="26"/>
      <c r="AG408" s="26"/>
      <c r="AH408" s="26"/>
    </row>
    <row r="409" spans="17:34" ht="15" x14ac:dyDescent="0.25">
      <c r="Q409" s="26"/>
      <c r="AG409" s="26"/>
      <c r="AH409" s="26"/>
    </row>
    <row r="410" spans="17:34" ht="15" x14ac:dyDescent="0.25">
      <c r="Q410" s="26"/>
      <c r="AG410" s="26"/>
      <c r="AH410" s="26"/>
    </row>
    <row r="411" spans="17:34" ht="15" x14ac:dyDescent="0.25">
      <c r="Q411" s="26"/>
      <c r="AG411" s="26"/>
      <c r="AH411" s="26"/>
    </row>
    <row r="412" spans="17:34" ht="15" x14ac:dyDescent="0.25">
      <c r="Q412" s="26"/>
      <c r="AG412" s="26"/>
      <c r="AH412" s="26"/>
    </row>
    <row r="413" spans="17:34" ht="15" x14ac:dyDescent="0.25">
      <c r="Q413" s="26"/>
      <c r="AG413" s="26"/>
      <c r="AH413" s="26"/>
    </row>
    <row r="414" spans="17:34" ht="15" x14ac:dyDescent="0.25">
      <c r="Q414" s="26"/>
      <c r="AG414" s="26"/>
      <c r="AH414" s="26"/>
    </row>
    <row r="415" spans="17:34" ht="15" x14ac:dyDescent="0.25">
      <c r="Q415" s="26"/>
      <c r="AG415" s="26"/>
      <c r="AH415" s="26"/>
    </row>
    <row r="416" spans="17:34" ht="15" x14ac:dyDescent="0.25">
      <c r="Q416" s="26"/>
      <c r="AG416" s="26"/>
      <c r="AH416" s="26"/>
    </row>
    <row r="417" spans="17:34" ht="15" x14ac:dyDescent="0.25">
      <c r="Q417" s="26"/>
      <c r="AG417" s="26"/>
      <c r="AH417" s="26"/>
    </row>
    <row r="418" spans="17:34" ht="15" x14ac:dyDescent="0.25">
      <c r="Q418" s="26"/>
      <c r="AG418" s="26"/>
      <c r="AH418" s="26"/>
    </row>
    <row r="419" spans="17:34" ht="15" x14ac:dyDescent="0.25">
      <c r="Q419" s="26"/>
      <c r="AG419" s="26"/>
      <c r="AH419" s="26"/>
    </row>
    <row r="420" spans="17:34" ht="15" x14ac:dyDescent="0.25">
      <c r="Q420" s="26"/>
      <c r="AG420" s="26"/>
      <c r="AH420" s="26"/>
    </row>
    <row r="421" spans="17:34" ht="15" x14ac:dyDescent="0.25">
      <c r="Q421" s="26"/>
      <c r="AG421" s="26"/>
      <c r="AH421" s="26"/>
    </row>
    <row r="422" spans="17:34" ht="15" x14ac:dyDescent="0.25">
      <c r="Q422" s="26"/>
      <c r="AG422" s="26"/>
      <c r="AH422" s="26"/>
    </row>
    <row r="423" spans="17:34" ht="15" x14ac:dyDescent="0.25">
      <c r="Q423" s="26"/>
      <c r="AG423" s="26"/>
      <c r="AH423" s="26"/>
    </row>
    <row r="424" spans="17:34" ht="15" x14ac:dyDescent="0.25">
      <c r="Q424" s="26"/>
      <c r="AG424" s="26"/>
      <c r="AH424" s="26"/>
    </row>
    <row r="425" spans="17:34" ht="15" x14ac:dyDescent="0.25">
      <c r="Q425" s="26"/>
      <c r="AG425" s="26"/>
      <c r="AH425" s="26"/>
    </row>
    <row r="426" spans="17:34" ht="15" x14ac:dyDescent="0.25">
      <c r="Q426" s="26"/>
      <c r="AG426" s="26"/>
      <c r="AH426" s="26"/>
    </row>
    <row r="427" spans="17:34" ht="15" x14ac:dyDescent="0.25">
      <c r="Q427" s="26"/>
      <c r="AG427" s="26"/>
      <c r="AH427" s="26"/>
    </row>
    <row r="428" spans="17:34" ht="15" x14ac:dyDescent="0.25">
      <c r="Q428" s="26"/>
      <c r="AG428" s="26"/>
      <c r="AH428" s="26"/>
    </row>
    <row r="429" spans="17:34" ht="15" x14ac:dyDescent="0.25">
      <c r="Q429" s="26"/>
      <c r="AG429" s="26"/>
      <c r="AH429" s="26"/>
    </row>
    <row r="430" spans="17:34" ht="15" x14ac:dyDescent="0.25">
      <c r="Q430" s="26"/>
      <c r="AG430" s="26"/>
      <c r="AH430" s="26"/>
    </row>
    <row r="431" spans="17:34" ht="15" x14ac:dyDescent="0.25">
      <c r="Q431" s="26"/>
      <c r="AG431" s="26"/>
      <c r="AH431" s="26"/>
    </row>
    <row r="432" spans="17:34" ht="15" x14ac:dyDescent="0.25">
      <c r="Q432" s="26"/>
      <c r="AG432" s="26"/>
      <c r="AH432" s="26"/>
    </row>
    <row r="433" spans="17:34" ht="15" x14ac:dyDescent="0.25">
      <c r="Q433" s="26"/>
      <c r="AG433" s="26"/>
      <c r="AH433" s="26"/>
    </row>
    <row r="434" spans="17:34" ht="15" x14ac:dyDescent="0.25">
      <c r="Q434" s="26"/>
      <c r="AG434" s="26"/>
      <c r="AH434" s="26"/>
    </row>
    <row r="435" spans="17:34" ht="15" x14ac:dyDescent="0.25">
      <c r="Q435" s="26"/>
      <c r="AG435" s="26"/>
      <c r="AH435" s="26"/>
    </row>
    <row r="436" spans="17:34" ht="15" x14ac:dyDescent="0.25">
      <c r="Q436" s="26"/>
      <c r="AG436" s="26"/>
      <c r="AH436" s="26"/>
    </row>
    <row r="437" spans="17:34" ht="15" x14ac:dyDescent="0.25">
      <c r="Q437" s="26"/>
      <c r="AG437" s="26"/>
      <c r="AH437" s="26"/>
    </row>
    <row r="438" spans="17:34" ht="15" x14ac:dyDescent="0.25">
      <c r="Q438" s="26"/>
      <c r="AG438" s="26"/>
      <c r="AH438" s="26"/>
    </row>
    <row r="439" spans="17:34" ht="15" x14ac:dyDescent="0.25">
      <c r="Q439" s="26"/>
      <c r="AG439" s="26"/>
      <c r="AH439" s="26"/>
    </row>
    <row r="440" spans="17:34" ht="15" x14ac:dyDescent="0.25">
      <c r="Q440" s="26"/>
      <c r="AG440" s="26"/>
      <c r="AH440" s="26"/>
    </row>
    <row r="441" spans="17:34" ht="15" x14ac:dyDescent="0.25">
      <c r="Q441" s="26"/>
      <c r="AG441" s="26"/>
      <c r="AH441" s="26"/>
    </row>
    <row r="442" spans="17:34" ht="15" x14ac:dyDescent="0.25">
      <c r="Q442" s="26"/>
      <c r="AG442" s="26"/>
      <c r="AH442" s="26"/>
    </row>
    <row r="443" spans="17:34" ht="15" x14ac:dyDescent="0.25">
      <c r="Q443" s="26"/>
      <c r="AG443" s="26"/>
      <c r="AH443" s="26"/>
    </row>
    <row r="444" spans="17:34" ht="15" x14ac:dyDescent="0.25">
      <c r="Q444" s="26"/>
      <c r="AG444" s="26"/>
      <c r="AH444" s="26"/>
    </row>
    <row r="445" spans="17:34" ht="15" x14ac:dyDescent="0.25">
      <c r="Q445" s="26"/>
      <c r="AG445" s="26"/>
      <c r="AH445" s="26"/>
    </row>
    <row r="446" spans="17:34" ht="15" x14ac:dyDescent="0.25">
      <c r="Q446" s="26"/>
      <c r="AG446" s="26"/>
      <c r="AH446" s="26"/>
    </row>
    <row r="447" spans="17:34" ht="15" x14ac:dyDescent="0.25">
      <c r="Q447" s="26"/>
      <c r="AG447" s="26"/>
      <c r="AH447" s="26"/>
    </row>
    <row r="448" spans="17:34" ht="15" x14ac:dyDescent="0.25">
      <c r="Q448" s="26"/>
      <c r="AG448" s="26"/>
      <c r="AH448" s="26"/>
    </row>
    <row r="449" spans="17:34" ht="15" x14ac:dyDescent="0.25">
      <c r="Q449" s="26"/>
      <c r="AG449" s="26"/>
      <c r="AH449" s="26"/>
    </row>
    <row r="450" spans="17:34" ht="15" x14ac:dyDescent="0.25">
      <c r="Q450" s="26"/>
      <c r="AG450" s="26"/>
      <c r="AH450" s="26"/>
    </row>
    <row r="451" spans="17:34" ht="15" x14ac:dyDescent="0.25">
      <c r="Q451" s="26"/>
      <c r="AG451" s="26"/>
      <c r="AH451" s="26"/>
    </row>
    <row r="452" spans="17:34" ht="15" x14ac:dyDescent="0.25">
      <c r="Q452" s="26"/>
      <c r="AG452" s="26"/>
      <c r="AH452" s="26"/>
    </row>
    <row r="453" spans="17:34" ht="15" x14ac:dyDescent="0.25">
      <c r="Q453" s="26"/>
      <c r="AG453" s="26"/>
      <c r="AH453" s="26"/>
    </row>
    <row r="454" spans="17:34" ht="15" x14ac:dyDescent="0.25">
      <c r="Q454" s="26"/>
      <c r="AG454" s="26"/>
      <c r="AH454" s="26"/>
    </row>
    <row r="455" spans="17:34" ht="15" x14ac:dyDescent="0.25">
      <c r="Q455" s="26"/>
      <c r="AG455" s="26"/>
      <c r="AH455" s="26"/>
    </row>
    <row r="456" spans="17:34" ht="15" x14ac:dyDescent="0.25">
      <c r="Q456" s="26"/>
      <c r="AG456" s="26"/>
      <c r="AH456" s="26"/>
    </row>
    <row r="457" spans="17:34" ht="15" x14ac:dyDescent="0.25">
      <c r="Q457" s="26"/>
      <c r="AG457" s="26"/>
      <c r="AH457" s="26"/>
    </row>
    <row r="458" spans="17:34" ht="15" x14ac:dyDescent="0.25">
      <c r="Q458" s="26"/>
      <c r="AG458" s="26"/>
      <c r="AH458" s="26"/>
    </row>
    <row r="459" spans="17:34" ht="15" x14ac:dyDescent="0.25">
      <c r="Q459" s="26"/>
      <c r="AG459" s="26"/>
      <c r="AH459" s="26"/>
    </row>
    <row r="460" spans="17:34" ht="15" x14ac:dyDescent="0.25">
      <c r="Q460" s="26"/>
      <c r="AG460" s="26"/>
      <c r="AH460" s="26"/>
    </row>
    <row r="461" spans="17:34" ht="15" x14ac:dyDescent="0.25">
      <c r="Q461" s="26"/>
      <c r="AG461" s="26"/>
      <c r="AH461" s="26"/>
    </row>
    <row r="462" spans="17:34" ht="15" x14ac:dyDescent="0.25">
      <c r="Q462" s="26"/>
      <c r="AG462" s="26"/>
      <c r="AH462" s="26"/>
    </row>
    <row r="463" spans="17:34" ht="15" x14ac:dyDescent="0.25">
      <c r="Q463" s="26"/>
      <c r="AG463" s="26"/>
      <c r="AH463" s="26"/>
    </row>
    <row r="464" spans="17:34" ht="15" x14ac:dyDescent="0.25">
      <c r="Q464" s="26"/>
      <c r="AG464" s="26"/>
      <c r="AH464" s="26"/>
    </row>
    <row r="465" spans="17:34" ht="15" x14ac:dyDescent="0.25">
      <c r="Q465" s="26"/>
      <c r="AG465" s="26"/>
      <c r="AH465" s="26"/>
    </row>
    <row r="466" spans="17:34" ht="15" x14ac:dyDescent="0.25">
      <c r="Q466" s="26"/>
      <c r="AG466" s="26"/>
      <c r="AH466" s="26"/>
    </row>
    <row r="467" spans="17:34" ht="15" x14ac:dyDescent="0.25">
      <c r="Q467" s="26"/>
      <c r="AG467" s="26"/>
      <c r="AH467" s="26"/>
    </row>
    <row r="468" spans="17:34" ht="15" x14ac:dyDescent="0.25">
      <c r="Q468" s="26"/>
      <c r="AG468" s="26"/>
      <c r="AH468" s="26"/>
    </row>
    <row r="469" spans="17:34" ht="15" x14ac:dyDescent="0.25">
      <c r="Q469" s="26"/>
      <c r="AG469" s="26"/>
      <c r="AH469" s="26"/>
    </row>
    <row r="470" spans="17:34" ht="15" x14ac:dyDescent="0.25">
      <c r="Q470" s="26"/>
      <c r="AG470" s="26"/>
      <c r="AH470" s="26"/>
    </row>
    <row r="471" spans="17:34" ht="15" x14ac:dyDescent="0.25">
      <c r="Q471" s="26"/>
      <c r="AG471" s="26"/>
      <c r="AH471" s="26"/>
    </row>
    <row r="472" spans="17:34" ht="15" x14ac:dyDescent="0.25">
      <c r="Q472" s="26"/>
      <c r="AG472" s="26"/>
      <c r="AH472" s="26"/>
    </row>
    <row r="473" spans="17:34" ht="15" x14ac:dyDescent="0.25">
      <c r="Q473" s="26"/>
      <c r="AG473" s="26"/>
      <c r="AH473" s="26"/>
    </row>
    <row r="474" spans="17:34" ht="15" x14ac:dyDescent="0.25">
      <c r="Q474" s="26"/>
      <c r="AG474" s="26"/>
      <c r="AH474" s="26"/>
    </row>
    <row r="475" spans="17:34" ht="15" x14ac:dyDescent="0.25">
      <c r="Q475" s="26"/>
      <c r="AG475" s="26"/>
      <c r="AH475" s="26"/>
    </row>
    <row r="476" spans="17:34" ht="15" x14ac:dyDescent="0.25">
      <c r="Q476" s="26"/>
      <c r="AG476" s="26"/>
      <c r="AH476" s="26"/>
    </row>
    <row r="477" spans="17:34" ht="15" x14ac:dyDescent="0.25">
      <c r="Q477" s="26"/>
      <c r="AG477" s="26"/>
      <c r="AH477" s="26"/>
    </row>
    <row r="478" spans="17:34" ht="15" x14ac:dyDescent="0.25">
      <c r="Q478" s="26"/>
      <c r="AG478" s="26"/>
      <c r="AH478" s="26"/>
    </row>
    <row r="479" spans="17:34" ht="15" x14ac:dyDescent="0.25">
      <c r="Q479" s="26"/>
      <c r="AG479" s="26"/>
      <c r="AH479" s="26"/>
    </row>
    <row r="480" spans="17:34" ht="15" x14ac:dyDescent="0.25">
      <c r="Q480" s="26"/>
      <c r="AG480" s="26"/>
      <c r="AH480" s="26"/>
    </row>
    <row r="481" spans="17:34" ht="15" x14ac:dyDescent="0.25">
      <c r="Q481" s="26"/>
      <c r="AG481" s="26"/>
      <c r="AH481" s="26"/>
    </row>
    <row r="482" spans="17:34" ht="15" x14ac:dyDescent="0.25">
      <c r="Q482" s="26"/>
      <c r="AG482" s="26"/>
      <c r="AH482" s="26"/>
    </row>
    <row r="483" spans="17:34" ht="15" x14ac:dyDescent="0.25">
      <c r="Q483" s="26"/>
      <c r="AG483" s="26"/>
      <c r="AH483" s="26"/>
    </row>
    <row r="484" spans="17:34" ht="15" x14ac:dyDescent="0.25">
      <c r="Q484" s="26"/>
      <c r="AG484" s="26"/>
      <c r="AH484" s="26"/>
    </row>
    <row r="485" spans="17:34" ht="15" x14ac:dyDescent="0.25">
      <c r="Q485" s="26"/>
      <c r="AG485" s="26"/>
      <c r="AH485" s="26"/>
    </row>
    <row r="486" spans="17:34" ht="15" x14ac:dyDescent="0.25">
      <c r="Q486" s="26"/>
      <c r="AG486" s="26"/>
      <c r="AH486" s="26"/>
    </row>
    <row r="487" spans="17:34" ht="15" x14ac:dyDescent="0.25">
      <c r="Q487" s="26"/>
      <c r="AG487" s="26"/>
      <c r="AH487" s="26"/>
    </row>
    <row r="488" spans="17:34" ht="15" x14ac:dyDescent="0.25">
      <c r="Q488" s="26"/>
      <c r="AG488" s="26"/>
      <c r="AH488" s="26"/>
    </row>
    <row r="489" spans="17:34" ht="15" x14ac:dyDescent="0.25">
      <c r="Q489" s="26"/>
      <c r="AG489" s="26"/>
      <c r="AH489" s="26"/>
    </row>
    <row r="490" spans="17:34" ht="15" x14ac:dyDescent="0.25">
      <c r="Q490" s="26"/>
      <c r="AG490" s="26"/>
      <c r="AH490" s="26"/>
    </row>
    <row r="491" spans="17:34" ht="15" x14ac:dyDescent="0.25">
      <c r="Q491" s="26"/>
      <c r="AG491" s="26"/>
      <c r="AH491" s="26"/>
    </row>
    <row r="492" spans="17:34" ht="15" x14ac:dyDescent="0.25">
      <c r="Q492" s="26"/>
      <c r="AG492" s="26"/>
      <c r="AH492" s="26"/>
    </row>
    <row r="493" spans="17:34" ht="15" x14ac:dyDescent="0.25">
      <c r="Q493" s="26"/>
      <c r="AG493" s="26"/>
      <c r="AH493" s="26"/>
    </row>
    <row r="494" spans="17:34" ht="15" x14ac:dyDescent="0.25">
      <c r="Q494" s="26"/>
      <c r="AG494" s="26"/>
      <c r="AH494" s="26"/>
    </row>
    <row r="495" spans="17:34" ht="15" x14ac:dyDescent="0.25">
      <c r="Q495" s="26"/>
      <c r="AG495" s="26"/>
      <c r="AH495" s="26"/>
    </row>
    <row r="496" spans="17:34" ht="15" x14ac:dyDescent="0.25">
      <c r="Q496" s="26"/>
      <c r="AG496" s="26"/>
      <c r="AH496" s="26"/>
    </row>
    <row r="497" spans="17:34" ht="15" x14ac:dyDescent="0.25">
      <c r="Q497" s="26"/>
      <c r="AG497" s="26"/>
      <c r="AH497" s="26"/>
    </row>
    <row r="498" spans="17:34" ht="15" x14ac:dyDescent="0.25">
      <c r="Q498" s="26"/>
      <c r="AG498" s="26"/>
      <c r="AH498" s="26"/>
    </row>
    <row r="499" spans="17:34" ht="15" x14ac:dyDescent="0.25">
      <c r="Q499" s="26"/>
      <c r="AG499" s="26"/>
      <c r="AH499" s="26"/>
    </row>
    <row r="500" spans="17:34" ht="15" x14ac:dyDescent="0.25">
      <c r="Q500" s="26"/>
      <c r="AG500" s="26"/>
      <c r="AH500" s="26"/>
    </row>
    <row r="501" spans="17:34" ht="15" x14ac:dyDescent="0.25">
      <c r="Q501" s="26"/>
      <c r="AG501" s="26"/>
      <c r="AH501" s="26"/>
    </row>
    <row r="502" spans="17:34" ht="15" x14ac:dyDescent="0.25">
      <c r="Q502" s="26"/>
      <c r="AG502" s="26"/>
      <c r="AH502" s="26"/>
    </row>
    <row r="503" spans="17:34" ht="15" x14ac:dyDescent="0.25">
      <c r="Q503" s="26"/>
      <c r="AG503" s="26"/>
      <c r="AH503" s="26"/>
    </row>
    <row r="504" spans="17:34" ht="15" x14ac:dyDescent="0.25">
      <c r="Q504" s="26"/>
      <c r="AG504" s="26"/>
      <c r="AH504" s="26"/>
    </row>
    <row r="505" spans="17:34" ht="15" x14ac:dyDescent="0.25">
      <c r="Q505" s="26"/>
      <c r="AG505" s="26"/>
      <c r="AH505" s="26"/>
    </row>
    <row r="506" spans="17:34" ht="15" x14ac:dyDescent="0.25">
      <c r="Q506" s="26"/>
      <c r="AG506" s="26"/>
      <c r="AH506" s="26"/>
    </row>
    <row r="507" spans="17:34" ht="15" x14ac:dyDescent="0.25">
      <c r="Q507" s="26"/>
      <c r="AG507" s="26"/>
      <c r="AH507" s="26"/>
    </row>
    <row r="508" spans="17:34" ht="15" x14ac:dyDescent="0.25">
      <c r="Q508" s="26"/>
      <c r="AG508" s="26"/>
      <c r="AH508" s="26"/>
    </row>
    <row r="509" spans="17:34" ht="15" x14ac:dyDescent="0.25">
      <c r="Q509" s="26"/>
      <c r="AG509" s="26"/>
      <c r="AH509" s="26"/>
    </row>
    <row r="510" spans="17:34" ht="15" x14ac:dyDescent="0.25">
      <c r="Q510" s="26"/>
      <c r="AG510" s="26"/>
      <c r="AH510" s="26"/>
    </row>
    <row r="511" spans="17:34" ht="15" x14ac:dyDescent="0.25">
      <c r="Q511" s="26"/>
      <c r="AG511" s="26"/>
      <c r="AH511" s="26"/>
    </row>
    <row r="512" spans="17:34" ht="15" x14ac:dyDescent="0.25">
      <c r="Q512" s="26"/>
      <c r="AG512" s="26"/>
      <c r="AH512" s="26"/>
    </row>
    <row r="513" spans="17:34" ht="15" x14ac:dyDescent="0.25">
      <c r="Q513" s="26"/>
      <c r="AG513" s="26"/>
      <c r="AH513" s="26"/>
    </row>
    <row r="514" spans="17:34" ht="15" x14ac:dyDescent="0.25">
      <c r="Q514" s="26"/>
      <c r="AG514" s="26"/>
      <c r="AH514" s="26"/>
    </row>
    <row r="515" spans="17:34" ht="15" x14ac:dyDescent="0.25">
      <c r="Q515" s="26"/>
      <c r="AG515" s="26"/>
      <c r="AH515" s="26"/>
    </row>
    <row r="516" spans="17:34" ht="15" x14ac:dyDescent="0.25">
      <c r="Q516" s="26"/>
      <c r="AG516" s="26"/>
      <c r="AH516" s="26"/>
    </row>
    <row r="517" spans="17:34" ht="15" x14ac:dyDescent="0.25">
      <c r="Q517" s="26"/>
      <c r="AG517" s="26"/>
      <c r="AH517" s="26"/>
    </row>
    <row r="518" spans="17:34" ht="15" x14ac:dyDescent="0.25">
      <c r="Q518" s="26"/>
      <c r="AG518" s="26"/>
      <c r="AH518" s="26"/>
    </row>
    <row r="519" spans="17:34" ht="15" x14ac:dyDescent="0.25">
      <c r="Q519" s="26"/>
      <c r="AG519" s="26"/>
      <c r="AH519" s="26"/>
    </row>
    <row r="520" spans="17:34" ht="15" x14ac:dyDescent="0.25">
      <c r="Q520" s="26"/>
      <c r="AG520" s="26"/>
      <c r="AH520" s="26"/>
    </row>
    <row r="521" spans="17:34" ht="15" x14ac:dyDescent="0.25">
      <c r="Q521" s="26"/>
      <c r="AG521" s="26"/>
      <c r="AH521" s="26"/>
    </row>
    <row r="522" spans="17:34" ht="15" x14ac:dyDescent="0.25">
      <c r="Q522" s="26"/>
      <c r="AG522" s="26"/>
      <c r="AH522" s="26"/>
    </row>
    <row r="523" spans="17:34" ht="15" x14ac:dyDescent="0.25">
      <c r="Q523" s="26"/>
      <c r="AG523" s="26"/>
      <c r="AH523" s="26"/>
    </row>
    <row r="524" spans="17:34" ht="15" x14ac:dyDescent="0.25">
      <c r="Q524" s="26"/>
      <c r="AG524" s="26"/>
      <c r="AH524" s="26"/>
    </row>
    <row r="525" spans="17:34" ht="15" x14ac:dyDescent="0.25">
      <c r="Q525" s="26"/>
      <c r="AG525" s="26"/>
      <c r="AH525" s="26"/>
    </row>
    <row r="526" spans="17:34" ht="15" x14ac:dyDescent="0.25">
      <c r="Q526" s="26"/>
      <c r="AG526" s="26"/>
      <c r="AH526" s="26"/>
    </row>
    <row r="527" spans="17:34" ht="15" x14ac:dyDescent="0.25">
      <c r="Q527" s="26"/>
      <c r="AG527" s="26"/>
      <c r="AH527" s="26"/>
    </row>
    <row r="528" spans="17:34" ht="15" x14ac:dyDescent="0.25">
      <c r="Q528" s="26"/>
      <c r="AG528" s="26"/>
      <c r="AH528" s="26"/>
    </row>
    <row r="529" spans="17:34" ht="15" x14ac:dyDescent="0.25">
      <c r="Q529" s="26"/>
      <c r="AG529" s="26"/>
      <c r="AH529" s="26"/>
    </row>
    <row r="530" spans="17:34" ht="15" x14ac:dyDescent="0.25">
      <c r="Q530" s="26"/>
      <c r="AG530" s="26"/>
      <c r="AH530" s="26"/>
    </row>
    <row r="531" spans="17:34" ht="15" x14ac:dyDescent="0.25">
      <c r="Q531" s="26"/>
      <c r="AG531" s="26"/>
      <c r="AH531" s="26"/>
    </row>
    <row r="532" spans="17:34" ht="15" x14ac:dyDescent="0.25">
      <c r="Q532" s="26"/>
      <c r="AG532" s="26"/>
      <c r="AH532" s="26"/>
    </row>
    <row r="533" spans="17:34" ht="15" x14ac:dyDescent="0.25">
      <c r="Q533" s="26"/>
      <c r="AG533" s="26"/>
      <c r="AH533" s="26"/>
    </row>
    <row r="534" spans="17:34" ht="15" x14ac:dyDescent="0.25">
      <c r="Q534" s="26"/>
      <c r="AG534" s="26"/>
      <c r="AH534" s="26"/>
    </row>
    <row r="535" spans="17:34" ht="15" x14ac:dyDescent="0.25">
      <c r="Q535" s="26"/>
      <c r="AG535" s="26"/>
      <c r="AH535" s="26"/>
    </row>
    <row r="536" spans="17:34" ht="15" x14ac:dyDescent="0.25">
      <c r="Q536" s="26"/>
      <c r="AG536" s="26"/>
      <c r="AH536" s="26"/>
    </row>
    <row r="537" spans="17:34" ht="15" x14ac:dyDescent="0.25">
      <c r="Q537" s="26"/>
      <c r="AG537" s="26"/>
      <c r="AH537" s="26"/>
    </row>
    <row r="538" spans="17:34" ht="15" x14ac:dyDescent="0.25">
      <c r="Q538" s="26"/>
      <c r="AG538" s="26"/>
      <c r="AH538" s="26"/>
    </row>
    <row r="539" spans="17:34" ht="15" x14ac:dyDescent="0.25">
      <c r="Q539" s="26"/>
      <c r="AG539" s="26"/>
      <c r="AH539" s="26"/>
    </row>
    <row r="540" spans="17:34" ht="15" x14ac:dyDescent="0.25">
      <c r="Q540" s="26"/>
      <c r="AG540" s="26"/>
      <c r="AH540" s="26"/>
    </row>
    <row r="541" spans="17:34" ht="15" x14ac:dyDescent="0.25">
      <c r="Q541" s="26"/>
      <c r="AG541" s="26"/>
      <c r="AH541" s="26"/>
    </row>
    <row r="542" spans="17:34" ht="15" x14ac:dyDescent="0.25">
      <c r="Q542" s="26"/>
      <c r="AG542" s="26"/>
      <c r="AH542" s="26"/>
    </row>
    <row r="543" spans="17:34" ht="15" x14ac:dyDescent="0.25">
      <c r="Q543" s="26"/>
      <c r="AG543" s="26"/>
      <c r="AH543" s="26"/>
    </row>
    <row r="544" spans="17:34" ht="15" x14ac:dyDescent="0.25">
      <c r="Q544" s="26"/>
      <c r="AG544" s="26"/>
      <c r="AH544" s="26"/>
    </row>
    <row r="545" spans="17:34" ht="15" x14ac:dyDescent="0.25">
      <c r="Q545" s="26"/>
      <c r="AG545" s="26"/>
      <c r="AH545" s="26"/>
    </row>
    <row r="546" spans="17:34" ht="15" x14ac:dyDescent="0.25">
      <c r="Q546" s="26"/>
      <c r="AG546" s="26"/>
      <c r="AH546" s="26"/>
    </row>
    <row r="547" spans="17:34" ht="15" x14ac:dyDescent="0.25">
      <c r="Q547" s="26"/>
      <c r="AG547" s="26"/>
      <c r="AH547" s="26"/>
    </row>
    <row r="548" spans="17:34" ht="15" x14ac:dyDescent="0.25">
      <c r="Q548" s="26"/>
      <c r="AG548" s="26"/>
      <c r="AH548" s="26"/>
    </row>
    <row r="549" spans="17:34" ht="15" x14ac:dyDescent="0.25">
      <c r="Q549" s="26"/>
      <c r="AG549" s="26"/>
      <c r="AH549" s="26"/>
    </row>
    <row r="550" spans="17:34" ht="15" x14ac:dyDescent="0.25">
      <c r="Q550" s="26"/>
      <c r="AG550" s="26"/>
      <c r="AH550" s="26"/>
    </row>
    <row r="551" spans="17:34" ht="15" x14ac:dyDescent="0.25">
      <c r="Q551" s="26"/>
      <c r="AG551" s="26"/>
      <c r="AH551" s="26"/>
    </row>
    <row r="552" spans="17:34" ht="15" x14ac:dyDescent="0.25">
      <c r="Q552" s="26"/>
      <c r="AG552" s="26"/>
      <c r="AH552" s="26"/>
    </row>
    <row r="553" spans="17:34" ht="15" x14ac:dyDescent="0.25">
      <c r="Q553" s="26"/>
      <c r="AG553" s="26"/>
      <c r="AH553" s="26"/>
    </row>
    <row r="554" spans="17:34" ht="15" x14ac:dyDescent="0.25">
      <c r="Q554" s="26"/>
      <c r="AG554" s="26"/>
      <c r="AH554" s="26"/>
    </row>
    <row r="555" spans="17:34" ht="15" x14ac:dyDescent="0.25">
      <c r="Q555" s="26"/>
      <c r="AG555" s="26"/>
      <c r="AH555" s="26"/>
    </row>
    <row r="556" spans="17:34" ht="15" x14ac:dyDescent="0.25">
      <c r="Q556" s="26"/>
      <c r="AG556" s="26"/>
      <c r="AH556" s="26"/>
    </row>
    <row r="557" spans="17:34" ht="15" x14ac:dyDescent="0.25">
      <c r="Q557" s="26"/>
      <c r="AG557" s="26"/>
      <c r="AH557" s="26"/>
    </row>
    <row r="558" spans="17:34" ht="15" x14ac:dyDescent="0.25">
      <c r="Q558" s="26"/>
      <c r="AG558" s="26"/>
      <c r="AH558" s="26"/>
    </row>
    <row r="559" spans="17:34" ht="15" x14ac:dyDescent="0.25">
      <c r="Q559" s="26"/>
      <c r="AG559" s="26"/>
      <c r="AH559" s="26"/>
    </row>
    <row r="560" spans="17:34" ht="15" x14ac:dyDescent="0.25">
      <c r="Q560" s="26"/>
      <c r="AG560" s="26"/>
      <c r="AH560" s="26"/>
    </row>
    <row r="561" spans="17:34" ht="15" x14ac:dyDescent="0.25">
      <c r="Q561" s="26"/>
      <c r="AG561" s="26"/>
      <c r="AH561" s="26"/>
    </row>
    <row r="562" spans="17:34" ht="15" x14ac:dyDescent="0.25">
      <c r="Q562" s="26"/>
      <c r="AG562" s="26"/>
      <c r="AH562" s="26"/>
    </row>
    <row r="563" spans="17:34" ht="15" x14ac:dyDescent="0.25">
      <c r="Q563" s="26"/>
      <c r="AG563" s="26"/>
      <c r="AH563" s="26"/>
    </row>
    <row r="564" spans="17:34" ht="15" x14ac:dyDescent="0.25">
      <c r="Q564" s="26"/>
      <c r="AG564" s="26"/>
      <c r="AH564" s="26"/>
    </row>
    <row r="565" spans="17:34" ht="15" x14ac:dyDescent="0.25">
      <c r="Q565" s="26"/>
      <c r="AG565" s="26"/>
      <c r="AH565" s="26"/>
    </row>
    <row r="566" spans="17:34" ht="15" x14ac:dyDescent="0.25">
      <c r="Q566" s="26"/>
      <c r="AG566" s="26"/>
      <c r="AH566" s="26"/>
    </row>
    <row r="567" spans="17:34" ht="15" x14ac:dyDescent="0.25">
      <c r="Q567" s="26"/>
      <c r="AG567" s="26"/>
      <c r="AH567" s="26"/>
    </row>
    <row r="568" spans="17:34" ht="15" x14ac:dyDescent="0.25">
      <c r="Q568" s="26"/>
      <c r="AG568" s="26"/>
      <c r="AH568" s="26"/>
    </row>
    <row r="569" spans="17:34" ht="15" x14ac:dyDescent="0.25">
      <c r="Q569" s="26"/>
      <c r="AG569" s="26"/>
      <c r="AH569" s="26"/>
    </row>
    <row r="570" spans="17:34" ht="15" x14ac:dyDescent="0.25">
      <c r="Q570" s="26"/>
      <c r="AG570" s="26"/>
      <c r="AH570" s="26"/>
    </row>
    <row r="571" spans="17:34" ht="15" x14ac:dyDescent="0.25">
      <c r="Q571" s="26"/>
      <c r="AG571" s="26"/>
      <c r="AH571" s="26"/>
    </row>
    <row r="572" spans="17:34" ht="15" x14ac:dyDescent="0.25">
      <c r="Q572" s="26"/>
      <c r="AG572" s="26"/>
      <c r="AH572" s="26"/>
    </row>
    <row r="573" spans="17:34" ht="15" x14ac:dyDescent="0.25">
      <c r="Q573" s="26"/>
      <c r="AG573" s="26"/>
      <c r="AH573" s="26"/>
    </row>
    <row r="574" spans="17:34" ht="15" x14ac:dyDescent="0.25">
      <c r="Q574" s="26"/>
      <c r="AG574" s="26"/>
      <c r="AH574" s="26"/>
    </row>
    <row r="575" spans="17:34" ht="15" x14ac:dyDescent="0.25">
      <c r="Q575" s="26"/>
      <c r="AG575" s="26"/>
      <c r="AH575" s="26"/>
    </row>
    <row r="576" spans="17:34" ht="15" x14ac:dyDescent="0.25">
      <c r="Q576" s="26"/>
      <c r="AG576" s="26"/>
      <c r="AH576" s="26"/>
    </row>
    <row r="577" spans="17:34" ht="15" x14ac:dyDescent="0.25">
      <c r="Q577" s="26"/>
      <c r="AG577" s="26"/>
      <c r="AH577" s="26"/>
    </row>
    <row r="578" spans="17:34" ht="15" x14ac:dyDescent="0.25">
      <c r="Q578" s="26"/>
      <c r="AG578" s="26"/>
      <c r="AH578" s="26"/>
    </row>
    <row r="579" spans="17:34" ht="15" x14ac:dyDescent="0.25">
      <c r="Q579" s="26"/>
      <c r="AG579" s="26"/>
      <c r="AH579" s="26"/>
    </row>
    <row r="580" spans="17:34" ht="15" x14ac:dyDescent="0.25">
      <c r="Q580" s="26"/>
      <c r="AG580" s="26"/>
      <c r="AH580" s="26"/>
    </row>
    <row r="581" spans="17:34" ht="15" x14ac:dyDescent="0.25">
      <c r="Q581" s="26"/>
      <c r="AG581" s="26"/>
      <c r="AH581" s="26"/>
    </row>
    <row r="582" spans="17:34" ht="15" x14ac:dyDescent="0.25">
      <c r="Q582" s="26"/>
      <c r="AG582" s="26"/>
      <c r="AH582" s="26"/>
    </row>
    <row r="583" spans="17:34" ht="15" x14ac:dyDescent="0.25">
      <c r="Q583" s="26"/>
      <c r="AG583" s="26"/>
      <c r="AH583" s="26"/>
    </row>
    <row r="584" spans="17:34" ht="15" x14ac:dyDescent="0.25">
      <c r="Q584" s="26"/>
      <c r="AG584" s="26"/>
      <c r="AH584" s="26"/>
    </row>
    <row r="585" spans="17:34" ht="15" x14ac:dyDescent="0.25">
      <c r="Q585" s="26"/>
      <c r="AG585" s="26"/>
      <c r="AH585" s="26"/>
    </row>
    <row r="586" spans="17:34" ht="15" x14ac:dyDescent="0.25">
      <c r="Q586" s="26"/>
      <c r="AG586" s="26"/>
      <c r="AH586" s="26"/>
    </row>
    <row r="587" spans="17:34" ht="15" x14ac:dyDescent="0.25">
      <c r="Q587" s="26"/>
      <c r="AG587" s="26"/>
      <c r="AH587" s="26"/>
    </row>
    <row r="588" spans="17:34" ht="15" x14ac:dyDescent="0.25">
      <c r="Q588" s="26"/>
      <c r="AG588" s="26"/>
      <c r="AH588" s="26"/>
    </row>
    <row r="589" spans="17:34" ht="15" x14ac:dyDescent="0.25">
      <c r="Q589" s="26"/>
      <c r="AG589" s="26"/>
      <c r="AH589" s="26"/>
    </row>
    <row r="590" spans="17:34" ht="15" x14ac:dyDescent="0.25">
      <c r="Q590" s="26"/>
      <c r="AG590" s="26"/>
      <c r="AH590" s="26"/>
    </row>
    <row r="591" spans="17:34" ht="15" x14ac:dyDescent="0.25">
      <c r="Q591" s="26"/>
      <c r="AG591" s="26"/>
      <c r="AH591" s="26"/>
    </row>
    <row r="592" spans="17:34" ht="15" x14ac:dyDescent="0.25">
      <c r="Q592" s="26"/>
      <c r="AG592" s="26"/>
      <c r="AH592" s="26"/>
    </row>
    <row r="593" spans="17:34" ht="15" x14ac:dyDescent="0.25">
      <c r="Q593" s="26"/>
      <c r="AG593" s="26"/>
      <c r="AH593" s="26"/>
    </row>
    <row r="594" spans="17:34" ht="15" x14ac:dyDescent="0.25">
      <c r="Q594" s="26"/>
      <c r="AG594" s="26"/>
      <c r="AH594" s="26"/>
    </row>
    <row r="595" spans="17:34" ht="15" x14ac:dyDescent="0.25">
      <c r="Q595" s="26"/>
      <c r="AG595" s="26"/>
      <c r="AH595" s="26"/>
    </row>
    <row r="596" spans="17:34" ht="15" x14ac:dyDescent="0.25">
      <c r="Q596" s="26"/>
      <c r="AG596" s="26"/>
      <c r="AH596" s="26"/>
    </row>
    <row r="597" spans="17:34" ht="15" x14ac:dyDescent="0.25">
      <c r="Q597" s="26"/>
      <c r="AG597" s="26"/>
      <c r="AH597" s="26"/>
    </row>
    <row r="598" spans="17:34" ht="15" x14ac:dyDescent="0.25">
      <c r="Q598" s="26"/>
      <c r="AG598" s="26"/>
      <c r="AH598" s="26"/>
    </row>
    <row r="599" spans="17:34" ht="15" x14ac:dyDescent="0.25">
      <c r="Q599" s="26"/>
      <c r="AG599" s="26"/>
      <c r="AH599" s="26"/>
    </row>
    <row r="600" spans="17:34" ht="15" x14ac:dyDescent="0.25">
      <c r="Q600" s="26"/>
      <c r="AG600" s="26"/>
      <c r="AH600" s="26"/>
    </row>
    <row r="601" spans="17:34" ht="15" x14ac:dyDescent="0.25">
      <c r="Q601" s="26"/>
      <c r="AG601" s="26"/>
      <c r="AH601" s="26"/>
    </row>
    <row r="602" spans="17:34" ht="15" x14ac:dyDescent="0.25">
      <c r="Q602" s="26"/>
      <c r="AG602" s="26"/>
      <c r="AH602" s="26"/>
    </row>
    <row r="603" spans="17:34" ht="15" x14ac:dyDescent="0.25">
      <c r="Q603" s="26"/>
      <c r="AG603" s="26"/>
      <c r="AH603" s="26"/>
    </row>
    <row r="604" spans="17:34" ht="15" x14ac:dyDescent="0.25">
      <c r="Q604" s="26"/>
      <c r="AG604" s="26"/>
      <c r="AH604" s="26"/>
    </row>
    <row r="605" spans="17:34" ht="15" x14ac:dyDescent="0.25">
      <c r="Q605" s="26"/>
      <c r="AG605" s="26"/>
      <c r="AH605" s="26"/>
    </row>
    <row r="606" spans="17:34" ht="15" x14ac:dyDescent="0.25">
      <c r="Q606" s="26"/>
      <c r="AG606" s="26"/>
      <c r="AH606" s="26"/>
    </row>
    <row r="607" spans="17:34" ht="15" x14ac:dyDescent="0.25">
      <c r="AG607" s="26"/>
      <c r="AH607" s="26"/>
    </row>
    <row r="608" spans="17:34" ht="15" x14ac:dyDescent="0.25">
      <c r="AG608" s="26"/>
      <c r="AH608" s="26"/>
    </row>
    <row r="609" spans="33:34" ht="15" x14ac:dyDescent="0.25">
      <c r="AG609" s="26"/>
      <c r="AH609" s="26"/>
    </row>
    <row r="610" spans="33:34" ht="15" x14ac:dyDescent="0.25">
      <c r="AG610" s="26"/>
      <c r="AH610" s="26"/>
    </row>
    <row r="611" spans="33:34" ht="15" x14ac:dyDescent="0.25">
      <c r="AG611" s="26"/>
      <c r="AH611" s="26"/>
    </row>
    <row r="612" spans="33:34" ht="15.75" thickBot="1" x14ac:dyDescent="0.3">
      <c r="AG612" s="26"/>
      <c r="AH612" s="26"/>
    </row>
  </sheetData>
  <autoFilter ref="A1:AG125" xr:uid="{00000000-0009-0000-0000-000002000000}">
    <sortState xmlns:xlrd2="http://schemas.microsoft.com/office/spreadsheetml/2017/richdata2" ref="A2:AG125">
      <sortCondition ref="B2:B125"/>
    </sortState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CALCULAR_NOTA</vt:lpstr>
      <vt:lpstr>MATERIAS</vt:lpstr>
      <vt:lpstr>BD_PONDERACIÓNS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2024-01-15T13:55:26Z</dcterms:created>
  <dcterms:modified xsi:type="dcterms:W3CDTF">2024-02-20T10:37:56Z</dcterms:modified>
</cp:coreProperties>
</file>