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5180" windowHeight="131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J7" i="1"/>
  <c r="H8"/>
  <c r="H7"/>
  <c r="D8"/>
  <c r="F7"/>
  <c r="F6"/>
  <c r="F5"/>
  <c r="F4"/>
  <c r="F3"/>
  <c r="F2"/>
  <c r="D10"/>
  <c r="C3"/>
  <c r="D3" s="1"/>
  <c r="C4"/>
  <c r="D4" s="1"/>
  <c r="C5"/>
  <c r="D5" s="1"/>
  <c r="C6"/>
  <c r="D6" s="1"/>
  <c r="C2"/>
  <c r="D2" s="1"/>
</calcChain>
</file>

<file path=xl/sharedStrings.xml><?xml version="1.0" encoding="utf-8"?>
<sst xmlns="http://schemas.openxmlformats.org/spreadsheetml/2006/main" count="12" uniqueCount="12">
  <si>
    <t>l (m)</t>
  </si>
  <si>
    <t>T (s)</t>
  </si>
  <si>
    <t>T2 (s2)</t>
  </si>
  <si>
    <t>g (m/s2)</t>
  </si>
  <si>
    <t>g medio =</t>
  </si>
  <si>
    <t>g grafica =</t>
  </si>
  <si>
    <t>m =</t>
  </si>
  <si>
    <t>desv típica da media</t>
  </si>
  <si>
    <t>(g-gmedio)^2</t>
  </si>
  <si>
    <t>desv típica mostral</t>
  </si>
  <si>
    <t>desv estándar excel</t>
  </si>
  <si>
    <t>suma =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</si>
</sst>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4" fillId="0" borderId="3" xfId="0" applyFont="1" applyBorder="1"/>
    <xf numFmtId="0" fontId="0" fillId="0" borderId="4" xfId="0" applyBorder="1"/>
    <xf numFmtId="0" fontId="3" fillId="0" borderId="5" xfId="0" applyFont="1" applyBorder="1" applyAlignment="1">
      <alignment horizontal="right"/>
    </xf>
    <xf numFmtId="2" fontId="2" fillId="0" borderId="1" xfId="0" applyNumberFormat="1" applyFont="1" applyBorder="1"/>
    <xf numFmtId="4" fontId="2" fillId="0" borderId="1" xfId="0" applyNumberFormat="1" applyFont="1" applyFill="1" applyBorder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2" fillId="0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5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péndulo simple: periodo vs lonxitude</a:t>
            </a:r>
          </a:p>
        </c:rich>
      </c:tx>
      <c:layout>
        <c:manualLayout>
          <c:xMode val="edge"/>
          <c:yMode val="edge"/>
          <c:x val="0.25132307596916847"/>
          <c:y val="6.8965517241379309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3915465230584014E-2"/>
          <c:y val="5.1034482758620693E-2"/>
          <c:w val="0.86640323557792298"/>
          <c:h val="0.84275862068965512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poly"/>
            <c:order val="2"/>
            <c:dispEq val="1"/>
            <c:trendlineLbl>
              <c:layout>
                <c:manualLayout>
                  <c:x val="-7.2932107543711502E-3"/>
                  <c:y val="-4.6220725857543665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</c:trendlineLbl>
          </c:trendline>
          <c:xVal>
            <c:numRef>
              <c:f>Hoja1!$A$2:$A$9</c:f>
              <c:numCache>
                <c:formatCode>General</c:formatCode>
                <c:ptCount val="8"/>
                <c:pt idx="0">
                  <c:v>0.2</c:v>
                </c:pt>
                <c:pt idx="1">
                  <c:v>0.4</c:v>
                </c:pt>
                <c:pt idx="2">
                  <c:v>0.6</c:v>
                </c:pt>
                <c:pt idx="3">
                  <c:v>0.8</c:v>
                </c:pt>
                <c:pt idx="4">
                  <c:v>1</c:v>
                </c:pt>
              </c:numCache>
            </c:numRef>
          </c:xVal>
          <c:yVal>
            <c:numRef>
              <c:f>Hoja1!$B$2:$B$9</c:f>
              <c:numCache>
                <c:formatCode>General</c:formatCode>
                <c:ptCount val="8"/>
                <c:pt idx="0">
                  <c:v>0.9</c:v>
                </c:pt>
                <c:pt idx="1">
                  <c:v>1.25</c:v>
                </c:pt>
                <c:pt idx="2">
                  <c:v>1.55</c:v>
                </c:pt>
                <c:pt idx="3">
                  <c:v>1.8</c:v>
                </c:pt>
                <c:pt idx="4">
                  <c:v>2</c:v>
                </c:pt>
              </c:numCache>
            </c:numRef>
          </c:yVal>
        </c:ser>
        <c:axId val="78730752"/>
        <c:axId val="78732672"/>
      </c:scatterChart>
      <c:valAx>
        <c:axId val="787307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l (m)</a:t>
                </a:r>
              </a:p>
            </c:rich>
          </c:tx>
          <c:layout>
            <c:manualLayout>
              <c:xMode val="edge"/>
              <c:yMode val="edge"/>
              <c:x val="0.49206412768700358"/>
              <c:y val="0.9406896551724137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732672"/>
        <c:crosses val="autoZero"/>
        <c:crossBetween val="midCat"/>
      </c:valAx>
      <c:valAx>
        <c:axId val="787326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T (s)</a:t>
                </a:r>
              </a:p>
            </c:rich>
          </c:tx>
          <c:layout>
            <c:manualLayout>
              <c:xMode val="edge"/>
              <c:yMode val="edge"/>
              <c:x val="6.6137651570833816E-3"/>
              <c:y val="0.4372413793103448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73075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péndulo simple: periodo ao cadrado vs lonxitude</a:t>
            </a:r>
          </a:p>
        </c:rich>
      </c:tx>
      <c:layout>
        <c:manualLayout>
          <c:xMode val="edge"/>
          <c:yMode val="edge"/>
          <c:x val="0.3080663759437029"/>
          <c:y val="1.102942166444815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6083639003696515E-2"/>
          <c:y val="9.7426558035958719E-2"/>
          <c:w val="0.90670639985954193"/>
          <c:h val="0.75551538401469875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26836443161356888"/>
                  <c:y val="3.6882976164406833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</c:trendlineLbl>
          </c:trendline>
          <c:xVal>
            <c:numRef>
              <c:f>Hoja1!$A$2:$A$9</c:f>
              <c:numCache>
                <c:formatCode>General</c:formatCode>
                <c:ptCount val="8"/>
                <c:pt idx="0">
                  <c:v>0.2</c:v>
                </c:pt>
                <c:pt idx="1">
                  <c:v>0.4</c:v>
                </c:pt>
                <c:pt idx="2">
                  <c:v>0.6</c:v>
                </c:pt>
                <c:pt idx="3">
                  <c:v>0.8</c:v>
                </c:pt>
                <c:pt idx="4">
                  <c:v>1</c:v>
                </c:pt>
              </c:numCache>
            </c:numRef>
          </c:xVal>
          <c:yVal>
            <c:numRef>
              <c:f>Hoja1!$C$2:$C$9</c:f>
              <c:numCache>
                <c:formatCode>General</c:formatCode>
                <c:ptCount val="8"/>
                <c:pt idx="0">
                  <c:v>0.81</c:v>
                </c:pt>
                <c:pt idx="1">
                  <c:v>1.5625</c:v>
                </c:pt>
                <c:pt idx="2">
                  <c:v>2.4025000000000003</c:v>
                </c:pt>
                <c:pt idx="3">
                  <c:v>3.24</c:v>
                </c:pt>
                <c:pt idx="4">
                  <c:v>4</c:v>
                </c:pt>
                <c:pt idx="6">
                  <c:v>0</c:v>
                </c:pt>
              </c:numCache>
            </c:numRef>
          </c:yVal>
        </c:ser>
        <c:axId val="74013696"/>
        <c:axId val="74024064"/>
      </c:scatterChart>
      <c:valAx>
        <c:axId val="740136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l (m)</a:t>
                </a:r>
              </a:p>
            </c:rich>
          </c:tx>
          <c:layout>
            <c:manualLayout>
              <c:xMode val="edge"/>
              <c:yMode val="edge"/>
              <c:x val="0.50048638363093689"/>
              <c:y val="0.9191184720373464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4024064"/>
        <c:crosses val="autoZero"/>
        <c:crossBetween val="midCat"/>
      </c:valAx>
      <c:valAx>
        <c:axId val="740240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T2 (s2)</a:t>
                </a:r>
              </a:p>
            </c:rich>
          </c:tx>
          <c:layout>
            <c:manualLayout>
              <c:xMode val="edge"/>
              <c:yMode val="edge"/>
              <c:x val="4.8590911032129792E-3"/>
              <c:y val="0.4227944971371793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401369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11</xdr:row>
      <xdr:rowOff>114300</xdr:rowOff>
    </xdr:from>
    <xdr:to>
      <xdr:col>10</xdr:col>
      <xdr:colOff>466725</xdr:colOff>
      <xdr:row>47</xdr:row>
      <xdr:rowOff>161925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238125</xdr:colOff>
      <xdr:row>10</xdr:row>
      <xdr:rowOff>76200</xdr:rowOff>
    </xdr:from>
    <xdr:to>
      <xdr:col>13</xdr:col>
      <xdr:colOff>400050</xdr:colOff>
      <xdr:row>37</xdr:row>
      <xdr:rowOff>114300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E1" sqref="E1:J8"/>
    </sheetView>
  </sheetViews>
  <sheetFormatPr defaultColWidth="11.42578125" defaultRowHeight="15"/>
  <cols>
    <col min="1" max="3" width="14.7109375" style="4" customWidth="1"/>
    <col min="4" max="4" width="12.28515625" bestFit="1" customWidth="1"/>
    <col min="5" max="5" width="7.7109375" customWidth="1"/>
    <col min="6" max="6" width="15" customWidth="1"/>
    <col min="7" max="7" width="18.85546875" customWidth="1"/>
    <col min="9" max="9" width="19.140625" customWidth="1"/>
  </cols>
  <sheetData>
    <row r="1" spans="1:10" ht="15.75">
      <c r="A1" s="2" t="s">
        <v>0</v>
      </c>
      <c r="B1" s="2" t="s">
        <v>1</v>
      </c>
      <c r="C1" s="2" t="s">
        <v>2</v>
      </c>
      <c r="D1" s="2" t="s">
        <v>3</v>
      </c>
      <c r="F1" s="15" t="s">
        <v>8</v>
      </c>
    </row>
    <row r="2" spans="1:10">
      <c r="A2" s="3">
        <v>0.2</v>
      </c>
      <c r="B2" s="3">
        <v>0.9</v>
      </c>
      <c r="C2" s="3">
        <f>B2^2</f>
        <v>0.81</v>
      </c>
      <c r="D2" s="1">
        <f>4*PI()^2*A2/C2</f>
        <v>9.7477574331746748</v>
      </c>
      <c r="F2">
        <f xml:space="preserve"> (D2-D8)^2</f>
        <v>1.4025251322501165E-2</v>
      </c>
    </row>
    <row r="3" spans="1:10">
      <c r="A3" s="3">
        <v>0.4</v>
      </c>
      <c r="B3" s="3">
        <v>1.25</v>
      </c>
      <c r="C3" s="3">
        <f>B3^2</f>
        <v>1.5625</v>
      </c>
      <c r="D3" s="1">
        <f>4*PI()^2*A3/C3</f>
        <v>10.106474906715503</v>
      </c>
      <c r="F3">
        <f xml:space="preserve"> (D3-D8)^2</f>
        <v>5.7738909074181374E-2</v>
      </c>
    </row>
    <row r="4" spans="1:10">
      <c r="A4" s="3">
        <v>0.6</v>
      </c>
      <c r="B4" s="3">
        <v>1.55</v>
      </c>
      <c r="C4" s="3">
        <f>B4^2</f>
        <v>2.4025000000000003</v>
      </c>
      <c r="D4" s="1">
        <f>4*PI()^2*A4/C4</f>
        <v>9.8593342612339043</v>
      </c>
      <c r="F4">
        <f xml:space="preserve"> (D4-D8)^2</f>
        <v>4.6942036091976127E-5</v>
      </c>
    </row>
    <row r="5" spans="1:10">
      <c r="A5" s="3">
        <v>0.8</v>
      </c>
      <c r="B5" s="3">
        <v>1.8</v>
      </c>
      <c r="C5" s="3">
        <f>B5^2</f>
        <v>3.24</v>
      </c>
      <c r="D5" s="1">
        <f>4*PI()^2*A5/C5</f>
        <v>9.7477574331746748</v>
      </c>
      <c r="F5">
        <f xml:space="preserve"> (D5-D8)^2</f>
        <v>1.4025251322501165E-2</v>
      </c>
    </row>
    <row r="6" spans="1:10">
      <c r="A6" s="3">
        <v>1</v>
      </c>
      <c r="B6" s="3">
        <v>2</v>
      </c>
      <c r="C6" s="3">
        <f>B6^2</f>
        <v>4</v>
      </c>
      <c r="D6" s="1">
        <f>4*PI()^2*A6/C6</f>
        <v>9.869604401089358</v>
      </c>
      <c r="F6">
        <f xml:space="preserve"> (D6-D8)^2</f>
        <v>1.1687605494033157E-5</v>
      </c>
    </row>
    <row r="7" spans="1:10">
      <c r="E7" s="14" t="s">
        <v>11</v>
      </c>
      <c r="F7">
        <f>SUM(F2:F6)</f>
        <v>8.5848041360769706E-2</v>
      </c>
      <c r="G7" s="12" t="s">
        <v>9</v>
      </c>
      <c r="H7">
        <f>(F7/4)^0.5</f>
        <v>0.14649918204615486</v>
      </c>
      <c r="I7" s="12" t="s">
        <v>7</v>
      </c>
      <c r="J7">
        <f>H7/(5^0.5)</f>
        <v>6.55164259406638E-2</v>
      </c>
    </row>
    <row r="8" spans="1:10" ht="15.75">
      <c r="C8" s="6" t="s">
        <v>4</v>
      </c>
      <c r="D8" s="11">
        <f>AVERAGE(D2:D6)</f>
        <v>9.866185687077623</v>
      </c>
      <c r="E8" s="12"/>
      <c r="G8" s="12" t="s">
        <v>10</v>
      </c>
      <c r="H8" s="13">
        <f>STDEV(D2:D6)</f>
        <v>0.14649918204608792</v>
      </c>
    </row>
    <row r="9" spans="1:10">
      <c r="C9" s="7"/>
      <c r="D9" s="8"/>
    </row>
    <row r="10" spans="1:10" ht="15.75">
      <c r="A10" s="5" t="s">
        <v>6</v>
      </c>
      <c r="B10" s="4">
        <v>4.0288000000000004</v>
      </c>
      <c r="C10" s="9" t="s">
        <v>5</v>
      </c>
      <c r="D10" s="10">
        <f>4*PI()^2/B10</f>
        <v>9.7990512322173924</v>
      </c>
    </row>
  </sheetData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Follas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egparada</dc:creator>
  <cp:lastModifiedBy>egparada</cp:lastModifiedBy>
  <dcterms:created xsi:type="dcterms:W3CDTF">2012-10-19T16:47:04Z</dcterms:created>
  <dcterms:modified xsi:type="dcterms:W3CDTF">2015-03-13T13:23:32Z</dcterms:modified>
</cp:coreProperties>
</file>