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pepeg\Desktop\"/>
    </mc:Choice>
  </mc:AlternateContent>
  <xr:revisionPtr revIDLastSave="0" documentId="13_ncr:1_{00EFA262-A3E6-41C2-9D01-680DE95700DB}" xr6:coauthVersionLast="41" xr6:coauthVersionMax="41" xr10:uidLastSave="{00000000-0000-0000-0000-000000000000}"/>
  <bookViews>
    <workbookView xWindow="-120" yWindow="-120" windowWidth="20730" windowHeight="11160" tabRatio="725" xr2:uid="{00000000-000D-0000-FFFF-FFFF00000000}"/>
  </bookViews>
  <sheets>
    <sheet name="2 Bach A" sheetId="4" r:id="rId1"/>
    <sheet name="2 Bach C" sheetId="5" r:id="rId2"/>
    <sheet name="Hoja1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8" i="4" l="1"/>
  <c r="AG22" i="4" l="1"/>
  <c r="AG23" i="4"/>
  <c r="AG24" i="4"/>
  <c r="AG25" i="4"/>
  <c r="AG26" i="4"/>
  <c r="AG27" i="4"/>
  <c r="M19" i="4"/>
  <c r="M20" i="4"/>
  <c r="M21" i="4"/>
  <c r="M22" i="4"/>
  <c r="M23" i="4"/>
  <c r="M24" i="4"/>
  <c r="M25" i="4"/>
  <c r="M26" i="4"/>
  <c r="M27" i="4"/>
  <c r="AK18" i="4"/>
  <c r="AN18" i="4"/>
  <c r="AP18" i="4"/>
  <c r="AR18" i="4"/>
  <c r="AU18" i="4"/>
  <c r="AW18" i="4"/>
  <c r="AY18" i="4"/>
  <c r="AK19" i="4"/>
  <c r="AN19" i="4"/>
  <c r="AP19" i="4"/>
  <c r="AR19" i="4"/>
  <c r="AU19" i="4"/>
  <c r="AW19" i="4"/>
  <c r="AY19" i="4"/>
  <c r="AK20" i="4"/>
  <c r="AN20" i="4"/>
  <c r="AP20" i="4"/>
  <c r="AR20" i="4"/>
  <c r="AU20" i="4"/>
  <c r="AW20" i="4"/>
  <c r="AY20" i="4"/>
  <c r="AK21" i="4"/>
  <c r="AN21" i="4"/>
  <c r="AP21" i="4"/>
  <c r="AR21" i="4"/>
  <c r="AU21" i="4"/>
  <c r="AW21" i="4"/>
  <c r="AY21" i="4"/>
  <c r="AK22" i="4"/>
  <c r="AN22" i="4"/>
  <c r="AP22" i="4"/>
  <c r="AR22" i="4"/>
  <c r="AU22" i="4"/>
  <c r="AW22" i="4"/>
  <c r="AY22" i="4"/>
  <c r="AK23" i="4"/>
  <c r="AN23" i="4"/>
  <c r="AP23" i="4"/>
  <c r="AR23" i="4"/>
  <c r="AU23" i="4"/>
  <c r="AW23" i="4"/>
  <c r="AY23" i="4"/>
  <c r="AK24" i="4"/>
  <c r="AN24" i="4"/>
  <c r="AP24" i="4"/>
  <c r="AR24" i="4"/>
  <c r="AU24" i="4"/>
  <c r="AW24" i="4"/>
  <c r="AY24" i="4"/>
  <c r="AK25" i="4"/>
  <c r="AN25" i="4"/>
  <c r="AP25" i="4"/>
  <c r="AR25" i="4"/>
  <c r="AU25" i="4"/>
  <c r="AW25" i="4"/>
  <c r="AY25" i="4"/>
  <c r="AK26" i="4"/>
  <c r="AN26" i="4"/>
  <c r="AP26" i="4"/>
  <c r="AR26" i="4"/>
  <c r="AU26" i="4"/>
  <c r="AW26" i="4"/>
  <c r="AY26" i="4"/>
  <c r="AK27" i="4"/>
  <c r="AN27" i="4"/>
  <c r="AP27" i="4"/>
  <c r="AR27" i="4"/>
  <c r="AU27" i="4"/>
  <c r="AW27" i="4"/>
  <c r="AY27" i="4"/>
  <c r="AI18" i="4"/>
  <c r="AI19" i="4"/>
  <c r="AI20" i="4"/>
  <c r="AI21" i="4"/>
  <c r="AI22" i="4"/>
  <c r="AI23" i="4"/>
  <c r="AI24" i="4"/>
  <c r="AI25" i="4"/>
  <c r="AI26" i="4"/>
  <c r="AI27" i="4"/>
  <c r="AT20" i="4" l="1"/>
  <c r="AT27" i="4"/>
  <c r="AT23" i="4"/>
  <c r="AM19" i="4"/>
  <c r="AT19" i="4"/>
  <c r="AM24" i="4"/>
  <c r="AM20" i="4"/>
  <c r="AT26" i="4"/>
  <c r="AT24" i="4"/>
  <c r="AM22" i="4"/>
  <c r="AT22" i="4"/>
  <c r="AT21" i="4"/>
  <c r="AM27" i="4"/>
  <c r="AM23" i="4"/>
  <c r="AM25" i="4"/>
  <c r="AT25" i="4"/>
  <c r="AM18" i="4"/>
  <c r="AM26" i="4"/>
  <c r="AM21" i="4"/>
  <c r="AT18" i="4"/>
  <c r="Y5" i="5" l="1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4" i="5"/>
  <c r="V4" i="5" l="1"/>
  <c r="X5" i="4"/>
  <c r="AE5" i="4" s="1"/>
  <c r="X6" i="4"/>
  <c r="AE6" i="4" s="1"/>
  <c r="X7" i="4"/>
  <c r="AE7" i="4" s="1"/>
  <c r="X8" i="4"/>
  <c r="AE8" i="4" s="1"/>
  <c r="X9" i="4"/>
  <c r="AE9" i="4" s="1"/>
  <c r="X10" i="4"/>
  <c r="AE10" i="4" s="1"/>
  <c r="X11" i="4"/>
  <c r="AE11" i="4" s="1"/>
  <c r="X12" i="4"/>
  <c r="AE12" i="4" s="1"/>
  <c r="X13" i="4"/>
  <c r="AE13" i="4" s="1"/>
  <c r="X14" i="4"/>
  <c r="AE14" i="4" s="1"/>
  <c r="X15" i="4"/>
  <c r="AE15" i="4" s="1"/>
  <c r="X16" i="4"/>
  <c r="AE16" i="4" s="1"/>
  <c r="X17" i="4"/>
  <c r="AE17" i="4" s="1"/>
  <c r="X18" i="4"/>
  <c r="AE18" i="4" s="1"/>
  <c r="X19" i="4"/>
  <c r="AE19" i="4" s="1"/>
  <c r="X20" i="4"/>
  <c r="AE20" i="4" s="1"/>
  <c r="X21" i="4"/>
  <c r="AE21" i="4" s="1"/>
  <c r="X22" i="4"/>
  <c r="AE22" i="4" s="1"/>
  <c r="X23" i="4"/>
  <c r="AE23" i="4" s="1"/>
  <c r="X24" i="4"/>
  <c r="AE24" i="4" s="1"/>
  <c r="X25" i="4"/>
  <c r="AE25" i="4" s="1"/>
  <c r="X26" i="4"/>
  <c r="AE26" i="4" s="1"/>
  <c r="X27" i="4"/>
  <c r="AE27" i="4" s="1"/>
  <c r="X4" i="4"/>
  <c r="AE4" i="4" s="1"/>
  <c r="V26" i="4" l="1"/>
  <c r="AF26" i="4"/>
  <c r="X5" i="5"/>
  <c r="X6" i="5"/>
  <c r="X7" i="5"/>
  <c r="X8" i="5"/>
  <c r="X9" i="5"/>
  <c r="X10" i="5"/>
  <c r="AG10" i="5" s="1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4" i="5"/>
  <c r="AG4" i="5" s="1"/>
  <c r="V24" i="4" l="1"/>
  <c r="V25" i="4"/>
  <c r="V27" i="4"/>
  <c r="AF24" i="4" l="1"/>
  <c r="AF25" i="4"/>
  <c r="AF27" i="4"/>
  <c r="BB25" i="5"/>
  <c r="BA24" i="5"/>
  <c r="AY24" i="5"/>
  <c r="AW24" i="5"/>
  <c r="AT24" i="5"/>
  <c r="AR24" i="5"/>
  <c r="AP24" i="5"/>
  <c r="AM24" i="5"/>
  <c r="AK24" i="5"/>
  <c r="AI24" i="5"/>
  <c r="AG24" i="5"/>
  <c r="V24" i="5"/>
  <c r="M24" i="5"/>
  <c r="BA23" i="5"/>
  <c r="AY23" i="5"/>
  <c r="AW23" i="5"/>
  <c r="AT23" i="5"/>
  <c r="AR23" i="5"/>
  <c r="AP23" i="5"/>
  <c r="AM23" i="5"/>
  <c r="AK23" i="5"/>
  <c r="AI23" i="5"/>
  <c r="AG23" i="5"/>
  <c r="V23" i="5"/>
  <c r="M23" i="5"/>
  <c r="BA22" i="5"/>
  <c r="AY22" i="5"/>
  <c r="AW22" i="5"/>
  <c r="AT22" i="5"/>
  <c r="AR22" i="5"/>
  <c r="AP22" i="5"/>
  <c r="AM22" i="5"/>
  <c r="AK22" i="5"/>
  <c r="AI22" i="5"/>
  <c r="AG22" i="5"/>
  <c r="V22" i="5"/>
  <c r="M22" i="5"/>
  <c r="BA21" i="5"/>
  <c r="AY21" i="5"/>
  <c r="AW21" i="5"/>
  <c r="AT21" i="5"/>
  <c r="AR21" i="5"/>
  <c r="AP21" i="5"/>
  <c r="AM21" i="5"/>
  <c r="AK21" i="5"/>
  <c r="AI21" i="5"/>
  <c r="AG21" i="5"/>
  <c r="V21" i="5"/>
  <c r="M21" i="5"/>
  <c r="BA20" i="5"/>
  <c r="AY20" i="5"/>
  <c r="AW20" i="5"/>
  <c r="AT20" i="5"/>
  <c r="AR20" i="5"/>
  <c r="AP20" i="5"/>
  <c r="AM20" i="5"/>
  <c r="AK20" i="5"/>
  <c r="AI20" i="5"/>
  <c r="AG20" i="5"/>
  <c r="V20" i="5"/>
  <c r="M20" i="5"/>
  <c r="BA19" i="5"/>
  <c r="AY19" i="5"/>
  <c r="AW19" i="5"/>
  <c r="AT19" i="5"/>
  <c r="AR19" i="5"/>
  <c r="AP19" i="5"/>
  <c r="AM19" i="5"/>
  <c r="AK19" i="5"/>
  <c r="AI19" i="5"/>
  <c r="AG19" i="5"/>
  <c r="V19" i="5"/>
  <c r="M19" i="5"/>
  <c r="BA18" i="5"/>
  <c r="AY18" i="5"/>
  <c r="AW18" i="5"/>
  <c r="AT18" i="5"/>
  <c r="AR18" i="5"/>
  <c r="AP18" i="5"/>
  <c r="AM18" i="5"/>
  <c r="AK18" i="5"/>
  <c r="AI18" i="5"/>
  <c r="AG18" i="5"/>
  <c r="V18" i="5"/>
  <c r="M18" i="5"/>
  <c r="BA17" i="5"/>
  <c r="AY17" i="5"/>
  <c r="AW17" i="5"/>
  <c r="AT17" i="5"/>
  <c r="AR17" i="5"/>
  <c r="AP17" i="5"/>
  <c r="AM17" i="5"/>
  <c r="AK17" i="5"/>
  <c r="AI17" i="5"/>
  <c r="AG17" i="5"/>
  <c r="V17" i="5"/>
  <c r="M17" i="5"/>
  <c r="BA16" i="5"/>
  <c r="AY16" i="5"/>
  <c r="AW16" i="5"/>
  <c r="AT16" i="5"/>
  <c r="AR16" i="5"/>
  <c r="AP16" i="5"/>
  <c r="AM16" i="5"/>
  <c r="AK16" i="5"/>
  <c r="AI16" i="5"/>
  <c r="AG16" i="5"/>
  <c r="V16" i="5"/>
  <c r="M16" i="5"/>
  <c r="BA15" i="5"/>
  <c r="AY15" i="5"/>
  <c r="AW15" i="5"/>
  <c r="AT15" i="5"/>
  <c r="AR15" i="5"/>
  <c r="AP15" i="5"/>
  <c r="AM15" i="5"/>
  <c r="AK15" i="5"/>
  <c r="AI15" i="5"/>
  <c r="AG15" i="5"/>
  <c r="V15" i="5"/>
  <c r="M15" i="5"/>
  <c r="BA14" i="5"/>
  <c r="AY14" i="5"/>
  <c r="AW14" i="5"/>
  <c r="AT14" i="5"/>
  <c r="AR14" i="5"/>
  <c r="AP14" i="5"/>
  <c r="AM14" i="5"/>
  <c r="AK14" i="5"/>
  <c r="AI14" i="5"/>
  <c r="AG14" i="5"/>
  <c r="V14" i="5"/>
  <c r="M14" i="5"/>
  <c r="BA13" i="5"/>
  <c r="AY13" i="5"/>
  <c r="AW13" i="5"/>
  <c r="AT13" i="5"/>
  <c r="AR13" i="5"/>
  <c r="AP13" i="5"/>
  <c r="AM13" i="5"/>
  <c r="AK13" i="5"/>
  <c r="AI13" i="5"/>
  <c r="AG13" i="5"/>
  <c r="V13" i="5"/>
  <c r="M13" i="5"/>
  <c r="BA12" i="5"/>
  <c r="AY12" i="5"/>
  <c r="AW12" i="5"/>
  <c r="AT12" i="5"/>
  <c r="AR12" i="5"/>
  <c r="AP12" i="5"/>
  <c r="AM12" i="5"/>
  <c r="AK12" i="5"/>
  <c r="AI12" i="5"/>
  <c r="AG12" i="5"/>
  <c r="V12" i="5"/>
  <c r="M12" i="5"/>
  <c r="BA11" i="5"/>
  <c r="AY11" i="5"/>
  <c r="AW11" i="5"/>
  <c r="AT11" i="5"/>
  <c r="AR11" i="5"/>
  <c r="AP11" i="5"/>
  <c r="AM11" i="5"/>
  <c r="AK11" i="5"/>
  <c r="AI11" i="5"/>
  <c r="AG11" i="5"/>
  <c r="V11" i="5"/>
  <c r="M11" i="5"/>
  <c r="BA10" i="5"/>
  <c r="AY10" i="5"/>
  <c r="AW10" i="5"/>
  <c r="AT10" i="5"/>
  <c r="AR10" i="5"/>
  <c r="AP10" i="5"/>
  <c r="AM10" i="5"/>
  <c r="AK10" i="5"/>
  <c r="AI10" i="5"/>
  <c r="V10" i="5"/>
  <c r="M10" i="5"/>
  <c r="BA9" i="5"/>
  <c r="AY9" i="5"/>
  <c r="AW9" i="5"/>
  <c r="AT9" i="5"/>
  <c r="AR9" i="5"/>
  <c r="AP9" i="5"/>
  <c r="AM9" i="5"/>
  <c r="AK9" i="5"/>
  <c r="AI9" i="5"/>
  <c r="AG9" i="5"/>
  <c r="V9" i="5"/>
  <c r="M9" i="5"/>
  <c r="BA8" i="5"/>
  <c r="AY8" i="5"/>
  <c r="AW8" i="5"/>
  <c r="AT8" i="5"/>
  <c r="AR8" i="5"/>
  <c r="AP8" i="5"/>
  <c r="AM8" i="5"/>
  <c r="AK8" i="5"/>
  <c r="AI8" i="5"/>
  <c r="AG8" i="5"/>
  <c r="V8" i="5"/>
  <c r="M8" i="5"/>
  <c r="BA7" i="5"/>
  <c r="AY7" i="5"/>
  <c r="AW7" i="5"/>
  <c r="AT7" i="5"/>
  <c r="AR7" i="5"/>
  <c r="AP7" i="5"/>
  <c r="AM7" i="5"/>
  <c r="AK7" i="5"/>
  <c r="AI7" i="5"/>
  <c r="AG7" i="5"/>
  <c r="V7" i="5"/>
  <c r="M7" i="5"/>
  <c r="BA6" i="5"/>
  <c r="AY6" i="5"/>
  <c r="AW6" i="5"/>
  <c r="AT6" i="5"/>
  <c r="AR6" i="5"/>
  <c r="AP6" i="5"/>
  <c r="AM6" i="5"/>
  <c r="AK6" i="5"/>
  <c r="AI6" i="5"/>
  <c r="AG6" i="5"/>
  <c r="V6" i="5"/>
  <c r="M6" i="5"/>
  <c r="BA5" i="5"/>
  <c r="AY5" i="5"/>
  <c r="AW5" i="5"/>
  <c r="AT5" i="5"/>
  <c r="AR5" i="5"/>
  <c r="AP5" i="5"/>
  <c r="AM5" i="5"/>
  <c r="AK5" i="5"/>
  <c r="AI5" i="5"/>
  <c r="AG5" i="5"/>
  <c r="V5" i="5"/>
  <c r="M5" i="5"/>
  <c r="BA4" i="5"/>
  <c r="AY4" i="5"/>
  <c r="AW4" i="5"/>
  <c r="AT4" i="5"/>
  <c r="AR4" i="5"/>
  <c r="AP4" i="5"/>
  <c r="AM4" i="5"/>
  <c r="AK4" i="5"/>
  <c r="AI4" i="5"/>
  <c r="M4" i="5"/>
  <c r="AV20" i="5" l="1"/>
  <c r="AV11" i="5"/>
  <c r="AV13" i="5"/>
  <c r="AV16" i="5"/>
  <c r="AH7" i="5"/>
  <c r="AO10" i="5"/>
  <c r="AV6" i="5"/>
  <c r="AO15" i="5"/>
  <c r="AO6" i="5"/>
  <c r="AV9" i="5"/>
  <c r="AV12" i="5"/>
  <c r="AO5" i="5"/>
  <c r="AH16" i="5"/>
  <c r="AO16" i="5"/>
  <c r="AV21" i="5"/>
  <c r="AV23" i="5"/>
  <c r="AV4" i="5"/>
  <c r="AO8" i="5"/>
  <c r="AV10" i="5"/>
  <c r="AO14" i="5"/>
  <c r="AO17" i="5"/>
  <c r="AO19" i="5"/>
  <c r="AO23" i="5"/>
  <c r="AO24" i="5"/>
  <c r="AH10" i="5"/>
  <c r="AO12" i="5"/>
  <c r="AH23" i="5"/>
  <c r="AO4" i="5"/>
  <c r="AH6" i="5"/>
  <c r="AV8" i="5"/>
  <c r="AO9" i="5"/>
  <c r="AO11" i="5"/>
  <c r="AH12" i="5"/>
  <c r="AO13" i="5"/>
  <c r="AH17" i="5"/>
  <c r="AV7" i="5"/>
  <c r="AH13" i="5"/>
  <c r="AO18" i="5"/>
  <c r="AV22" i="5"/>
  <c r="AV5" i="5"/>
  <c r="AO7" i="5"/>
  <c r="AV15" i="5"/>
  <c r="AV17" i="5"/>
  <c r="AV19" i="5"/>
  <c r="AO21" i="5"/>
  <c r="AO22" i="5"/>
  <c r="AV24" i="5"/>
  <c r="AH14" i="5"/>
  <c r="AH19" i="5"/>
  <c r="AH18" i="5"/>
  <c r="AH4" i="5"/>
  <c r="AH8" i="5"/>
  <c r="AH21" i="5"/>
  <c r="AH5" i="5"/>
  <c r="AH9" i="5"/>
  <c r="AH11" i="5"/>
  <c r="AV14" i="5"/>
  <c r="AH15" i="5"/>
  <c r="AO20" i="5"/>
  <c r="AH24" i="5"/>
  <c r="AV18" i="5"/>
  <c r="AH22" i="5"/>
  <c r="AH20" i="5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4" i="4"/>
  <c r="AG21" i="4" l="1"/>
  <c r="AG20" i="4"/>
  <c r="AG19" i="4"/>
  <c r="AG18" i="4"/>
  <c r="M18" i="4"/>
  <c r="AY17" i="4"/>
  <c r="AW17" i="4"/>
  <c r="AU17" i="4"/>
  <c r="AR17" i="4"/>
  <c r="AP17" i="4"/>
  <c r="AN17" i="4"/>
  <c r="AK17" i="4"/>
  <c r="AI17" i="4"/>
  <c r="AG17" i="4"/>
  <c r="M17" i="4"/>
  <c r="AY16" i="4"/>
  <c r="AW16" i="4"/>
  <c r="AU16" i="4"/>
  <c r="AR16" i="4"/>
  <c r="AP16" i="4"/>
  <c r="AN16" i="4"/>
  <c r="AK16" i="4"/>
  <c r="AI16" i="4"/>
  <c r="AG16" i="4"/>
  <c r="M16" i="4"/>
  <c r="AY15" i="4"/>
  <c r="AW15" i="4"/>
  <c r="AU15" i="4"/>
  <c r="AR15" i="4"/>
  <c r="AP15" i="4"/>
  <c r="AN15" i="4"/>
  <c r="AK15" i="4"/>
  <c r="AI15" i="4"/>
  <c r="AG15" i="4"/>
  <c r="M15" i="4"/>
  <c r="AY14" i="4"/>
  <c r="AW14" i="4"/>
  <c r="AU14" i="4"/>
  <c r="AR14" i="4"/>
  <c r="AP14" i="4"/>
  <c r="AN14" i="4"/>
  <c r="AK14" i="4"/>
  <c r="AI14" i="4"/>
  <c r="AG14" i="4"/>
  <c r="M14" i="4"/>
  <c r="AY13" i="4"/>
  <c r="AW13" i="4"/>
  <c r="AU13" i="4"/>
  <c r="AR13" i="4"/>
  <c r="AP13" i="4"/>
  <c r="AN13" i="4"/>
  <c r="AK13" i="4"/>
  <c r="AI13" i="4"/>
  <c r="AG13" i="4"/>
  <c r="M13" i="4"/>
  <c r="AY12" i="4"/>
  <c r="AW12" i="4"/>
  <c r="AU12" i="4"/>
  <c r="AR12" i="4"/>
  <c r="AP12" i="4"/>
  <c r="AN12" i="4"/>
  <c r="AK12" i="4"/>
  <c r="AI12" i="4"/>
  <c r="AG12" i="4"/>
  <c r="M12" i="4"/>
  <c r="AY11" i="4"/>
  <c r="AW11" i="4"/>
  <c r="AU11" i="4"/>
  <c r="AR11" i="4"/>
  <c r="AP11" i="4"/>
  <c r="AN11" i="4"/>
  <c r="AK11" i="4"/>
  <c r="AI11" i="4"/>
  <c r="AG11" i="4"/>
  <c r="M11" i="4"/>
  <c r="AY10" i="4"/>
  <c r="AW10" i="4"/>
  <c r="AU10" i="4"/>
  <c r="AR10" i="4"/>
  <c r="AP10" i="4"/>
  <c r="AN10" i="4"/>
  <c r="AK10" i="4"/>
  <c r="AI10" i="4"/>
  <c r="AG10" i="4"/>
  <c r="M10" i="4"/>
  <c r="AY9" i="4"/>
  <c r="AW9" i="4"/>
  <c r="AU9" i="4"/>
  <c r="AR9" i="4"/>
  <c r="AP9" i="4"/>
  <c r="AN9" i="4"/>
  <c r="AK9" i="4"/>
  <c r="AI9" i="4"/>
  <c r="AG9" i="4"/>
  <c r="M9" i="4"/>
  <c r="AY8" i="4"/>
  <c r="AW8" i="4"/>
  <c r="AU8" i="4"/>
  <c r="AR8" i="4"/>
  <c r="AP8" i="4"/>
  <c r="AN8" i="4"/>
  <c r="AK8" i="4"/>
  <c r="AI8" i="4"/>
  <c r="AG8" i="4"/>
  <c r="AY7" i="4"/>
  <c r="AW7" i="4"/>
  <c r="AU7" i="4"/>
  <c r="AR7" i="4"/>
  <c r="AP7" i="4"/>
  <c r="AN7" i="4"/>
  <c r="AK7" i="4"/>
  <c r="AI7" i="4"/>
  <c r="AG7" i="4"/>
  <c r="M7" i="4"/>
  <c r="AY6" i="4"/>
  <c r="AW6" i="4"/>
  <c r="AU6" i="4"/>
  <c r="AR6" i="4"/>
  <c r="AP6" i="4"/>
  <c r="AN6" i="4"/>
  <c r="AK6" i="4"/>
  <c r="AI6" i="4"/>
  <c r="AG6" i="4"/>
  <c r="M6" i="4"/>
  <c r="AY5" i="4"/>
  <c r="AW5" i="4"/>
  <c r="AU5" i="4"/>
  <c r="AR5" i="4"/>
  <c r="AP5" i="4"/>
  <c r="AN5" i="4"/>
  <c r="AK5" i="4"/>
  <c r="AI5" i="4"/>
  <c r="AG5" i="4"/>
  <c r="M5" i="4"/>
  <c r="AY4" i="4"/>
  <c r="AW4" i="4"/>
  <c r="AU4" i="4"/>
  <c r="AR4" i="4"/>
  <c r="AP4" i="4"/>
  <c r="AN4" i="4"/>
  <c r="AK4" i="4"/>
  <c r="AI4" i="4"/>
  <c r="AG4" i="4"/>
  <c r="M4" i="4"/>
  <c r="AF4" i="4" l="1"/>
  <c r="AT6" i="4"/>
  <c r="AM6" i="4"/>
  <c r="AM10" i="4"/>
  <c r="AF23" i="4"/>
  <c r="AT15" i="4"/>
  <c r="AF6" i="4"/>
  <c r="AT10" i="4"/>
  <c r="AF18" i="4"/>
  <c r="AM5" i="4"/>
  <c r="AM4" i="4"/>
  <c r="AM7" i="4"/>
  <c r="AT16" i="4"/>
  <c r="AF10" i="4"/>
  <c r="AT7" i="4"/>
  <c r="AT13" i="4"/>
  <c r="AT4" i="4"/>
  <c r="AT5" i="4"/>
  <c r="AM13" i="4"/>
  <c r="AT12" i="4"/>
  <c r="AT14" i="4"/>
  <c r="AM15" i="4"/>
  <c r="AM16" i="4"/>
  <c r="AM17" i="4"/>
  <c r="AT8" i="4"/>
  <c r="AT9" i="4"/>
  <c r="AT11" i="4"/>
  <c r="AM12" i="4"/>
  <c r="AF13" i="4"/>
  <c r="AM14" i="4"/>
  <c r="AM8" i="4"/>
  <c r="AM9" i="4"/>
  <c r="AM11" i="4"/>
  <c r="AF8" i="4"/>
  <c r="AF15" i="4"/>
  <c r="AT17" i="4"/>
  <c r="AF5" i="4"/>
  <c r="AF9" i="4"/>
  <c r="AF12" i="4"/>
  <c r="AF16" i="4"/>
  <c r="AF17" i="4"/>
  <c r="AF7" i="4"/>
  <c r="AF11" i="4"/>
  <c r="AF14" i="4"/>
  <c r="AF20" i="4"/>
  <c r="AF21" i="4"/>
  <c r="AF19" i="4"/>
  <c r="AF22" i="4"/>
</calcChain>
</file>

<file path=xl/sharedStrings.xml><?xml version="1.0" encoding="utf-8"?>
<sst xmlns="http://schemas.openxmlformats.org/spreadsheetml/2006/main" count="139" uniqueCount="98">
  <si>
    <t>Autumn Term</t>
  </si>
  <si>
    <t>Text 1</t>
  </si>
  <si>
    <t>Text 2</t>
  </si>
  <si>
    <t>Text 3</t>
  </si>
  <si>
    <t>Text 5</t>
  </si>
  <si>
    <t>Text 6</t>
  </si>
  <si>
    <t>Text 7</t>
  </si>
  <si>
    <t>Text 8</t>
  </si>
  <si>
    <t>Text 9</t>
  </si>
  <si>
    <t>Mean Text</t>
  </si>
  <si>
    <t>Listening 1</t>
  </si>
  <si>
    <t>Listening 2</t>
  </si>
  <si>
    <t>Listening 3</t>
  </si>
  <si>
    <t>Mean Listening</t>
  </si>
  <si>
    <t>1st 24/10</t>
  </si>
  <si>
    <t>grammar 1</t>
  </si>
  <si>
    <t>2nd 24/11</t>
  </si>
  <si>
    <t>grammar 2</t>
  </si>
  <si>
    <t>grammar 3</t>
  </si>
  <si>
    <t>Speaking</t>
  </si>
  <si>
    <t>Listening 4</t>
  </si>
  <si>
    <t>Listening 5</t>
  </si>
  <si>
    <t>Listening 6</t>
  </si>
  <si>
    <t>Listening 7</t>
  </si>
  <si>
    <t>Listening 8</t>
  </si>
  <si>
    <t>Text 4</t>
  </si>
  <si>
    <t>reading 1</t>
  </si>
  <si>
    <t>writing 1</t>
  </si>
  <si>
    <t>reading 2</t>
  </si>
  <si>
    <t>writing 2</t>
  </si>
  <si>
    <t>3rd 20/12</t>
  </si>
  <si>
    <t>reading 3</t>
  </si>
  <si>
    <t>writing 3</t>
  </si>
  <si>
    <t>Students</t>
  </si>
  <si>
    <t>Text 11</t>
  </si>
  <si>
    <t>Sum text pred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</si>
  <si>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</si>
  <si>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</si>
  <si>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</si>
  <si>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</si>
  <si>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</si>
  <si>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</si>
  <si>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</si>
  <si>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</si>
  <si>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2º BACH A</t>
  </si>
  <si>
    <t>Antón González, Alba</t>
  </si>
  <si>
    <t>Bello Palma, Rosana</t>
  </si>
  <si>
    <t>Campos Ogando, David</t>
  </si>
  <si>
    <t>de Blas Bravo, Sara</t>
  </si>
  <si>
    <t>Doval Expósito, Anne</t>
  </si>
  <si>
    <t>Fuentes Pedreira, Martín</t>
  </si>
  <si>
    <t>García Calvo, Elisa</t>
  </si>
  <si>
    <t>Gómez Castro, Sara</t>
  </si>
  <si>
    <t>Gómez Vázquez, Lara</t>
  </si>
  <si>
    <t>González Abuelo, Ainara</t>
  </si>
  <si>
    <t>Guerreiro Martín, Irene</t>
  </si>
  <si>
    <t>Iglesias Agilda, Gabriel</t>
  </si>
  <si>
    <t>Laranga García, Marcos</t>
  </si>
  <si>
    <t>López Rojo, Jorge</t>
  </si>
  <si>
    <t>Mariño Gómez, Uxía</t>
  </si>
  <si>
    <t>Montes de Oca Estrada, Laura</t>
  </si>
  <si>
    <t>Palleiro Pérez, Sergio</t>
  </si>
  <si>
    <t>Parra Álvarez, Silvia</t>
  </si>
  <si>
    <t>Souto Casas, Iván</t>
  </si>
  <si>
    <t>Soutullo Pandelo, Miguel</t>
  </si>
  <si>
    <t>Vázquez Quesada, Miriam</t>
  </si>
  <si>
    <t>Vázquez Velo, Natalia</t>
  </si>
  <si>
    <t>Vidal Pampín, Andrea</t>
  </si>
  <si>
    <t>2º BACH C</t>
  </si>
  <si>
    <t>Begoña Gonçalves, Luna</t>
  </si>
  <si>
    <t>Beiro Gión, Sandra</t>
  </si>
  <si>
    <t>Berdeal Novas, María</t>
  </si>
  <si>
    <t>Brandariz Freire, Sara</t>
  </si>
  <si>
    <t>Estraviz García, Víctor</t>
  </si>
  <si>
    <t>Fernández Alonso, Raquel</t>
  </si>
  <si>
    <t>Fernández Ares, Patricia María</t>
  </si>
  <si>
    <t>Fraga Méndez, Xabier</t>
  </si>
  <si>
    <t>García Muñoz, Ana María</t>
  </si>
  <si>
    <t>Gestal Santos, Andrea</t>
  </si>
  <si>
    <t>Gómez González, Martín</t>
  </si>
  <si>
    <t>Gómez Roca, Yolanda</t>
  </si>
  <si>
    <t>López Orgeira, María</t>
  </si>
  <si>
    <t>Loureiro Mañana, Fernando</t>
  </si>
  <si>
    <t>Loureiro Mañana, Juan José</t>
  </si>
  <si>
    <t>Mato Taboada, Manuel</t>
  </si>
  <si>
    <t>Noya Patricio, Eva</t>
  </si>
  <si>
    <t>Patiño Rodríguez, Lucía</t>
  </si>
  <si>
    <t>Rodríguez Seijo, Mario</t>
  </si>
  <si>
    <t>Verde Rodríguez, Rubén</t>
  </si>
  <si>
    <t>Vidal García, Adrian</t>
  </si>
  <si>
    <t>Sánchez Vázquez, Gabriela</t>
  </si>
  <si>
    <t>listing 2 sum</t>
  </si>
  <si>
    <t>ist 2 number</t>
  </si>
  <si>
    <t>List 3 extra</t>
  </si>
  <si>
    <t>Extra: A review</t>
  </si>
  <si>
    <t>Extra: Review</t>
  </si>
  <si>
    <t xml:space="preserve">  writing 1</t>
  </si>
  <si>
    <t xml:space="preserve">  writing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</si>
</sst>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  <font>
      <sz val="18"/>
      <color rgb="FF000000"/>
      <name val="Calibri"/>
      <family val="2"/>
    </font>
    <font>
      <sz val="18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595B43"/>
        <bgColor rgb="FF548235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5E0B4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2E75B6"/>
      <rgbColor rgb="FF33CCCC"/>
      <rgbColor rgb="FF99CC00"/>
      <rgbColor rgb="FFFFCC00"/>
      <rgbColor rgb="FFBF9000"/>
      <rgbColor rgb="FFC55A11"/>
      <rgbColor rgb="FF595B43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tabSelected="1" topLeftCell="A2" zoomScale="70" zoomScaleNormal="70" zoomScaleSheetLayoutView="70" workbookViewId="0">
      <pane xSplit="5805" ySplit="1050" topLeftCell="AF4" activePane="topRight"/>
      <selection activeCell="M9" sqref="M9"/>
      <selection pane="topRight" activeCell="BJ2" sqref="BB1:BJ1048576"/>
      <selection pane="bottomLeft" activeCell="B28" sqref="B28"/>
      <selection pane="bottomRight" activeCell="AE5" sqref="AE5"/>
    </sheetView>
  </sheetViews>
  <sheetFormatPr baseColWidth="10" defaultColWidth="9.140625" defaultRowHeight="15" x14ac:dyDescent="0.25"/>
  <cols>
    <col min="1" max="1" width="45.5703125" style="4" customWidth="1"/>
    <col min="2" max="2" width="9.85546875" style="5" customWidth="1"/>
    <col min="3" max="5" width="9.85546875" style="4" customWidth="1"/>
    <col min="6" max="7" width="11.5703125" style="4" customWidth="1"/>
    <col min="8" max="10" width="11.5703125" style="4" hidden="1" customWidth="1"/>
    <col min="11" max="11" width="11.5703125" style="4" customWidth="1"/>
    <col min="12" max="12" width="11.5703125" style="4" hidden="1" customWidth="1"/>
    <col min="13" max="19" width="9.85546875" style="5" customWidth="1"/>
    <col min="20" max="21" width="9.85546875" style="5" hidden="1" customWidth="1"/>
    <col min="22" max="26" width="9.85546875" style="5" customWidth="1"/>
    <col min="27" max="27" width="10.140625" style="5" customWidth="1"/>
    <col min="28" max="29" width="10.28515625" style="5" customWidth="1"/>
    <col min="30" max="32" width="9.85546875" style="4" customWidth="1"/>
    <col min="33" max="33" width="9" style="4" customWidth="1"/>
    <col min="34" max="34" width="10.42578125" style="4" hidden="1" customWidth="1"/>
    <col min="35" max="35" width="10.28515625" style="4" customWidth="1"/>
    <col min="36" max="36" width="9" style="4" hidden="1" customWidth="1"/>
    <col min="37" max="37" width="11.5703125" style="4" customWidth="1"/>
    <col min="38" max="38" width="9" style="4" hidden="1" customWidth="1"/>
    <col min="39" max="39" width="9.85546875" style="4" customWidth="1"/>
    <col min="40" max="40" width="9" style="4" customWidth="1"/>
    <col min="41" max="41" width="9.85546875" style="4" hidden="1" customWidth="1"/>
    <col min="42" max="42" width="10.28515625" style="4" customWidth="1"/>
    <col min="43" max="43" width="9" style="4" hidden="1" customWidth="1"/>
    <col min="44" max="44" width="11.5703125" style="4" customWidth="1"/>
    <col min="45" max="45" width="9" style="4" hidden="1" customWidth="1"/>
    <col min="46" max="46" width="9.85546875" style="4" hidden="1" customWidth="1"/>
    <col min="47" max="47" width="9" style="4" hidden="1" customWidth="1"/>
    <col min="48" max="48" width="9.85546875" style="4" hidden="1" customWidth="1"/>
    <col min="49" max="49" width="10.28515625" style="4" hidden="1" customWidth="1"/>
    <col min="50" max="50" width="9" style="4" hidden="1" customWidth="1"/>
    <col min="51" max="51" width="11.5703125" style="4" hidden="1" customWidth="1"/>
    <col min="52" max="52" width="9.85546875" style="4" hidden="1" customWidth="1"/>
    <col min="53" max="53" width="11.140625" style="4" customWidth="1"/>
    <col min="54" max="866" width="9.85546875" style="4" customWidth="1"/>
    <col min="867" max="16384" width="9.140625" style="4"/>
  </cols>
  <sheetData>
    <row r="1" spans="1:53" ht="36" customHeight="1" x14ac:dyDescent="0.25">
      <c r="A1" s="13" t="s">
        <v>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</row>
    <row r="2" spans="1:53" s="10" customFormat="1" ht="18" customHeight="1" x14ac:dyDescent="0.25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s="6" customFormat="1" ht="41.25" customHeight="1" x14ac:dyDescent="0.25">
      <c r="A3" s="1" t="s">
        <v>33</v>
      </c>
      <c r="B3" s="1" t="s">
        <v>1</v>
      </c>
      <c r="C3" s="1" t="s">
        <v>2</v>
      </c>
      <c r="D3" s="1" t="s">
        <v>3</v>
      </c>
      <c r="E3" s="1" t="s">
        <v>25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95</v>
      </c>
      <c r="L3" s="1" t="s">
        <v>34</v>
      </c>
      <c r="M3" s="1" t="s">
        <v>9</v>
      </c>
      <c r="N3" s="1" t="s">
        <v>36</v>
      </c>
      <c r="O3" s="1" t="s">
        <v>37</v>
      </c>
      <c r="P3" s="1" t="s">
        <v>38</v>
      </c>
      <c r="Q3" s="1" t="s">
        <v>39</v>
      </c>
      <c r="R3" s="1" t="s">
        <v>40</v>
      </c>
      <c r="S3" s="1" t="s">
        <v>41</v>
      </c>
      <c r="T3" s="1" t="s">
        <v>42</v>
      </c>
      <c r="U3" s="1" t="s">
        <v>43</v>
      </c>
      <c r="V3" s="1" t="s">
        <v>35</v>
      </c>
      <c r="W3" s="1" t="s">
        <v>10</v>
      </c>
      <c r="X3" s="1" t="s">
        <v>11</v>
      </c>
      <c r="Y3" s="1" t="s">
        <v>12</v>
      </c>
      <c r="Z3" s="1" t="s">
        <v>20</v>
      </c>
      <c r="AA3" s="1" t="s">
        <v>21</v>
      </c>
      <c r="AB3" s="1" t="s">
        <v>22</v>
      </c>
      <c r="AC3" s="1" t="s">
        <v>23</v>
      </c>
      <c r="AD3" s="1" t="s">
        <v>92</v>
      </c>
      <c r="AE3" s="1" t="s">
        <v>13</v>
      </c>
      <c r="AF3" s="1" t="s">
        <v>14</v>
      </c>
      <c r="AG3" s="1" t="s">
        <v>26</v>
      </c>
      <c r="AH3" s="1"/>
      <c r="AI3" s="1" t="s">
        <v>15</v>
      </c>
      <c r="AJ3" s="1"/>
      <c r="AK3" s="1" t="s">
        <v>27</v>
      </c>
      <c r="AM3" s="1" t="s">
        <v>16</v>
      </c>
      <c r="AN3" s="1" t="s">
        <v>28</v>
      </c>
      <c r="AO3" s="1"/>
      <c r="AP3" s="1" t="s">
        <v>17</v>
      </c>
      <c r="AQ3" s="1"/>
      <c r="AR3" s="1" t="s">
        <v>29</v>
      </c>
      <c r="AT3" s="1" t="s">
        <v>30</v>
      </c>
      <c r="AU3" s="1" t="s">
        <v>31</v>
      </c>
      <c r="AV3" s="1"/>
      <c r="AW3" s="1" t="s">
        <v>18</v>
      </c>
      <c r="AX3" s="1"/>
      <c r="AY3" s="1" t="s">
        <v>32</v>
      </c>
      <c r="BA3" s="1" t="s">
        <v>19</v>
      </c>
    </row>
    <row r="4" spans="1:53" ht="15.75" customHeight="1" x14ac:dyDescent="0.25">
      <c r="A4" s="11" t="s">
        <v>45</v>
      </c>
      <c r="B4" s="2">
        <v>7.25</v>
      </c>
      <c r="C4" s="2">
        <v>0</v>
      </c>
      <c r="D4" s="2">
        <v>0</v>
      </c>
      <c r="E4" s="2">
        <v>0</v>
      </c>
      <c r="F4" s="2">
        <v>0</v>
      </c>
      <c r="G4" s="2"/>
      <c r="H4" s="2"/>
      <c r="I4" s="2"/>
      <c r="J4" s="2"/>
      <c r="K4" s="2">
        <v>0</v>
      </c>
      <c r="L4" s="2"/>
      <c r="M4" s="2">
        <f t="shared" ref="M4:M27" si="0">AVERAGE(B4:L4)</f>
        <v>1.2083333333333333</v>
      </c>
      <c r="N4" s="2">
        <v>1</v>
      </c>
      <c r="O4" s="2"/>
      <c r="P4" s="2"/>
      <c r="Q4" s="2"/>
      <c r="R4" s="2"/>
      <c r="S4" s="2"/>
      <c r="T4" s="2"/>
      <c r="U4" s="2"/>
      <c r="V4" s="2">
        <f>SUM(N4:U4)/8*10</f>
        <v>1.25</v>
      </c>
      <c r="W4" s="2"/>
      <c r="X4" s="2">
        <f>SUM(AD4/8)*10</f>
        <v>0</v>
      </c>
      <c r="Y4" s="2"/>
      <c r="Z4" s="2"/>
      <c r="AA4" s="2"/>
      <c r="AB4" s="2"/>
      <c r="AC4" s="2"/>
      <c r="AD4" s="2"/>
      <c r="AE4" s="2">
        <f>AVERAGE(W4:AC4)</f>
        <v>0</v>
      </c>
      <c r="AF4" s="2">
        <f>AVERAGE(AG4,AI4,AK4)</f>
        <v>0</v>
      </c>
      <c r="AG4" s="2">
        <f t="shared" ref="AG4:AG27" si="1">SUM(AH4/20)*10</f>
        <v>0</v>
      </c>
      <c r="AH4" s="2"/>
      <c r="AI4" s="2">
        <f t="shared" ref="AI4:AI27" si="2">SUM(AJ4/30)*10</f>
        <v>0</v>
      </c>
      <c r="AJ4" s="2"/>
      <c r="AK4" s="2">
        <f t="shared" ref="AK4:AK17" si="3">SUM(AL4/15)*10</f>
        <v>0</v>
      </c>
      <c r="AL4" s="2"/>
      <c r="AM4" s="2">
        <f t="shared" ref="AM4:AM17" si="4">AVERAGE(AN4,AP4,AR4)</f>
        <v>0</v>
      </c>
      <c r="AN4" s="2">
        <f t="shared" ref="AN4:AN17" si="5">SUM(AO4/20)*10</f>
        <v>0</v>
      </c>
      <c r="AO4" s="2"/>
      <c r="AP4" s="2">
        <f t="shared" ref="AP4:AP17" si="6">SUM(AQ4/30)*10</f>
        <v>0</v>
      </c>
      <c r="AQ4" s="2"/>
      <c r="AR4" s="2">
        <f t="shared" ref="AR4:AR17" si="7">SUM(AS4/15)*10</f>
        <v>0</v>
      </c>
      <c r="AS4" s="2"/>
      <c r="AT4" s="2">
        <f t="shared" ref="AT4:AT17" si="8">AVERAGE(AU4,AW4,AY4)</f>
        <v>0</v>
      </c>
      <c r="AU4" s="2">
        <f t="shared" ref="AU4:AU17" si="9">SUM(AV4/20)*10</f>
        <v>0</v>
      </c>
      <c r="AV4" s="2"/>
      <c r="AW4" s="2">
        <f t="shared" ref="AW4:AW17" si="10">SUM(AX4/30)*10</f>
        <v>0</v>
      </c>
      <c r="AX4" s="2"/>
      <c r="AY4" s="2">
        <f t="shared" ref="AY4:AY17" si="11">SUM(AZ4/15)*10</f>
        <v>0</v>
      </c>
      <c r="AZ4" s="2"/>
      <c r="BA4" s="2">
        <v>0</v>
      </c>
    </row>
    <row r="5" spans="1:53" ht="15.75" customHeight="1" x14ac:dyDescent="0.25">
      <c r="A5" s="3" t="s">
        <v>46</v>
      </c>
      <c r="B5" s="2">
        <v>6.5</v>
      </c>
      <c r="C5" s="2">
        <v>5.25</v>
      </c>
      <c r="D5" s="2">
        <v>8.5</v>
      </c>
      <c r="E5" s="2">
        <v>5</v>
      </c>
      <c r="F5" s="2">
        <v>7.5</v>
      </c>
      <c r="G5" s="2"/>
      <c r="H5" s="2"/>
      <c r="I5" s="2"/>
      <c r="J5" s="2"/>
      <c r="K5" s="2">
        <v>6.75</v>
      </c>
      <c r="L5" s="2"/>
      <c r="M5" s="2">
        <f t="shared" si="0"/>
        <v>6.583333333333333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/>
      <c r="U5" s="2"/>
      <c r="V5" s="2">
        <f t="shared" ref="V5:V23" si="12">SUM(N5:U5)/8*10</f>
        <v>7.5</v>
      </c>
      <c r="W5" s="2">
        <v>5.5</v>
      </c>
      <c r="X5" s="2">
        <f t="shared" ref="X5:X27" si="13">SUM(AD5/8)*10</f>
        <v>4.6875</v>
      </c>
      <c r="Y5" s="2">
        <v>6.5</v>
      </c>
      <c r="Z5" s="2">
        <v>7.25</v>
      </c>
      <c r="AA5" s="2">
        <v>7.5</v>
      </c>
      <c r="AB5" s="2">
        <v>8</v>
      </c>
      <c r="AC5" s="2"/>
      <c r="AD5" s="2">
        <v>3.75</v>
      </c>
      <c r="AE5" s="2">
        <f t="shared" ref="AE5:AE27" si="14">AVERAGE(W5:AC5)</f>
        <v>6.572916666666667</v>
      </c>
      <c r="AF5" s="2">
        <f t="shared" ref="AF5:AF23" si="15">AVERAGE(AG5,AI5,AK5)</f>
        <v>5.958333333333333</v>
      </c>
      <c r="AG5" s="2">
        <f t="shared" si="1"/>
        <v>4.875</v>
      </c>
      <c r="AH5" s="2">
        <v>9.75</v>
      </c>
      <c r="AI5" s="2">
        <f t="shared" si="2"/>
        <v>7.666666666666667</v>
      </c>
      <c r="AJ5" s="2">
        <v>23</v>
      </c>
      <c r="AK5" s="2">
        <f t="shared" si="3"/>
        <v>5.333333333333333</v>
      </c>
      <c r="AL5" s="2">
        <v>8</v>
      </c>
      <c r="AM5" s="2">
        <f t="shared" si="4"/>
        <v>5.7777777777777777</v>
      </c>
      <c r="AN5" s="2">
        <f t="shared" si="5"/>
        <v>7.25</v>
      </c>
      <c r="AO5" s="2">
        <v>14.5</v>
      </c>
      <c r="AP5" s="2">
        <f t="shared" si="6"/>
        <v>4.4166666666666661</v>
      </c>
      <c r="AQ5" s="2">
        <v>13.25</v>
      </c>
      <c r="AR5" s="2">
        <f t="shared" si="7"/>
        <v>5.6666666666666661</v>
      </c>
      <c r="AS5" s="2">
        <v>8.5</v>
      </c>
      <c r="AT5" s="2">
        <f t="shared" si="8"/>
        <v>0</v>
      </c>
      <c r="AU5" s="2">
        <f t="shared" si="9"/>
        <v>0</v>
      </c>
      <c r="AV5" s="2"/>
      <c r="AW5" s="2">
        <f t="shared" si="10"/>
        <v>0</v>
      </c>
      <c r="AX5" s="2"/>
      <c r="AY5" s="2">
        <f t="shared" si="11"/>
        <v>0</v>
      </c>
      <c r="AZ5" s="2"/>
      <c r="BA5" s="2">
        <v>6</v>
      </c>
    </row>
    <row r="6" spans="1:53" ht="15.75" customHeight="1" x14ac:dyDescent="0.25">
      <c r="A6" s="3" t="s">
        <v>47</v>
      </c>
      <c r="B6" s="2">
        <v>6</v>
      </c>
      <c r="C6" s="2">
        <v>6.25</v>
      </c>
      <c r="D6" s="2">
        <v>7.5</v>
      </c>
      <c r="E6" s="2">
        <v>5.5</v>
      </c>
      <c r="F6" s="2">
        <v>7.5</v>
      </c>
      <c r="G6" s="2">
        <v>5.75</v>
      </c>
      <c r="H6" s="2"/>
      <c r="I6" s="2"/>
      <c r="J6" s="2"/>
      <c r="K6" s="2">
        <v>6</v>
      </c>
      <c r="L6" s="2"/>
      <c r="M6" s="2">
        <f t="shared" si="0"/>
        <v>6.3571428571428568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/>
      <c r="U6" s="2"/>
      <c r="V6" s="2">
        <f t="shared" si="12"/>
        <v>7.5</v>
      </c>
      <c r="W6" s="2">
        <v>3.25</v>
      </c>
      <c r="X6" s="2">
        <f t="shared" si="13"/>
        <v>1.25</v>
      </c>
      <c r="Y6" s="2">
        <v>6</v>
      </c>
      <c r="Z6" s="2">
        <v>4</v>
      </c>
      <c r="AA6" s="2">
        <v>2</v>
      </c>
      <c r="AB6" s="2">
        <v>3.5</v>
      </c>
      <c r="AC6" s="2"/>
      <c r="AD6" s="2">
        <v>1</v>
      </c>
      <c r="AE6" s="2">
        <f t="shared" si="14"/>
        <v>3.3333333333333335</v>
      </c>
      <c r="AF6" s="2">
        <f t="shared" si="15"/>
        <v>5.6416666666666666</v>
      </c>
      <c r="AG6" s="2">
        <f t="shared" si="1"/>
        <v>4.875</v>
      </c>
      <c r="AH6" s="2">
        <v>9.75</v>
      </c>
      <c r="AI6" s="2">
        <f t="shared" si="2"/>
        <v>7.3833333333333329</v>
      </c>
      <c r="AJ6" s="2">
        <v>22.15</v>
      </c>
      <c r="AK6" s="2">
        <f t="shared" si="3"/>
        <v>4.666666666666667</v>
      </c>
      <c r="AL6" s="2">
        <v>7</v>
      </c>
      <c r="AM6" s="2">
        <f t="shared" si="4"/>
        <v>5.4305555555555545</v>
      </c>
      <c r="AN6" s="2">
        <f t="shared" si="5"/>
        <v>6.625</v>
      </c>
      <c r="AO6" s="2">
        <v>13.25</v>
      </c>
      <c r="AP6" s="2">
        <f t="shared" si="6"/>
        <v>4</v>
      </c>
      <c r="AQ6" s="2">
        <v>12</v>
      </c>
      <c r="AR6" s="2">
        <f t="shared" si="7"/>
        <v>5.6666666666666661</v>
      </c>
      <c r="AS6" s="2">
        <v>8.5</v>
      </c>
      <c r="AT6" s="2">
        <f t="shared" si="8"/>
        <v>0</v>
      </c>
      <c r="AU6" s="2">
        <f t="shared" si="9"/>
        <v>0</v>
      </c>
      <c r="AV6" s="2"/>
      <c r="AW6" s="2">
        <f t="shared" si="10"/>
        <v>0</v>
      </c>
      <c r="AX6" s="2"/>
      <c r="AY6" s="2">
        <f t="shared" si="11"/>
        <v>0</v>
      </c>
      <c r="AZ6" s="2"/>
      <c r="BA6" s="2">
        <v>4.75</v>
      </c>
    </row>
    <row r="7" spans="1:53" ht="15.75" customHeight="1" x14ac:dyDescent="0.25">
      <c r="A7" s="3" t="s">
        <v>48</v>
      </c>
      <c r="B7" s="2">
        <v>8.5</v>
      </c>
      <c r="C7" s="2">
        <v>7.5</v>
      </c>
      <c r="D7" s="2">
        <v>7</v>
      </c>
      <c r="E7" s="2">
        <v>6.5</v>
      </c>
      <c r="F7" s="2">
        <v>7.5</v>
      </c>
      <c r="G7" s="2"/>
      <c r="H7" s="2"/>
      <c r="I7" s="2"/>
      <c r="J7" s="2"/>
      <c r="K7" s="2">
        <v>8.5</v>
      </c>
      <c r="L7" s="2"/>
      <c r="M7" s="2">
        <f t="shared" si="0"/>
        <v>7.583333333333333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/>
      <c r="T7" s="2"/>
      <c r="U7" s="2"/>
      <c r="V7" s="2">
        <f t="shared" si="12"/>
        <v>6.25</v>
      </c>
      <c r="W7" s="2">
        <v>4</v>
      </c>
      <c r="X7" s="2">
        <f t="shared" si="13"/>
        <v>8.75</v>
      </c>
      <c r="Y7" s="2">
        <v>8</v>
      </c>
      <c r="Z7" s="2">
        <v>7.5</v>
      </c>
      <c r="AA7" s="2">
        <v>7.75</v>
      </c>
      <c r="AB7" s="2">
        <v>7</v>
      </c>
      <c r="AC7" s="2"/>
      <c r="AD7" s="2">
        <v>7</v>
      </c>
      <c r="AE7" s="2">
        <f t="shared" si="14"/>
        <v>7.166666666666667</v>
      </c>
      <c r="AF7" s="2">
        <f t="shared" si="15"/>
        <v>5.3055555555555554</v>
      </c>
      <c r="AG7" s="2">
        <f t="shared" si="1"/>
        <v>3.75</v>
      </c>
      <c r="AH7" s="2">
        <v>7.5</v>
      </c>
      <c r="AI7" s="2">
        <f t="shared" si="2"/>
        <v>7.833333333333333</v>
      </c>
      <c r="AJ7" s="2">
        <v>23.5</v>
      </c>
      <c r="AK7" s="2">
        <f t="shared" si="3"/>
        <v>4.3333333333333339</v>
      </c>
      <c r="AL7" s="2">
        <v>6.5</v>
      </c>
      <c r="AM7" s="2">
        <f t="shared" si="4"/>
        <v>5.9138888888888888</v>
      </c>
      <c r="AN7" s="2">
        <f t="shared" si="5"/>
        <v>5.625</v>
      </c>
      <c r="AO7" s="2">
        <v>11.25</v>
      </c>
      <c r="AP7" s="2">
        <f t="shared" si="6"/>
        <v>5.45</v>
      </c>
      <c r="AQ7" s="2">
        <v>16.350000000000001</v>
      </c>
      <c r="AR7" s="2">
        <f t="shared" si="7"/>
        <v>6.6666666666666661</v>
      </c>
      <c r="AS7" s="2">
        <v>10</v>
      </c>
      <c r="AT7" s="2">
        <f t="shared" si="8"/>
        <v>0</v>
      </c>
      <c r="AU7" s="2">
        <f t="shared" si="9"/>
        <v>0</v>
      </c>
      <c r="AV7" s="2"/>
      <c r="AW7" s="2">
        <f t="shared" si="10"/>
        <v>0</v>
      </c>
      <c r="AX7" s="2"/>
      <c r="AY7" s="2">
        <f t="shared" si="11"/>
        <v>0</v>
      </c>
      <c r="AZ7" s="2"/>
      <c r="BA7" s="2">
        <v>6</v>
      </c>
    </row>
    <row r="8" spans="1:53" ht="15.75" customHeight="1" x14ac:dyDescent="0.25">
      <c r="A8" s="3" t="s">
        <v>49</v>
      </c>
      <c r="B8" s="2">
        <v>6.25</v>
      </c>
      <c r="C8" s="2">
        <v>8.75</v>
      </c>
      <c r="D8" s="2">
        <v>10</v>
      </c>
      <c r="E8" s="2">
        <v>6.5</v>
      </c>
      <c r="F8" s="2">
        <v>8</v>
      </c>
      <c r="G8" s="2">
        <v>8</v>
      </c>
      <c r="H8" s="2"/>
      <c r="I8" s="2"/>
      <c r="J8" s="2"/>
      <c r="K8" s="2">
        <v>8.5</v>
      </c>
      <c r="L8" s="2"/>
      <c r="M8" s="2">
        <f>AVERAGE(B8:L8)</f>
        <v>8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/>
      <c r="U8" s="2"/>
      <c r="V8" s="2">
        <f t="shared" si="12"/>
        <v>7.5</v>
      </c>
      <c r="W8" s="2">
        <v>8.25</v>
      </c>
      <c r="X8" s="2">
        <f t="shared" si="13"/>
        <v>8.75</v>
      </c>
      <c r="Y8" s="2">
        <v>10</v>
      </c>
      <c r="Z8" s="2">
        <v>10</v>
      </c>
      <c r="AA8" s="2">
        <v>7.25</v>
      </c>
      <c r="AB8" s="2">
        <v>7</v>
      </c>
      <c r="AC8" s="2"/>
      <c r="AD8" s="2">
        <v>7</v>
      </c>
      <c r="AE8" s="2">
        <f t="shared" si="14"/>
        <v>8.5416666666666661</v>
      </c>
      <c r="AF8" s="2">
        <f t="shared" si="15"/>
        <v>7.333333333333333</v>
      </c>
      <c r="AG8" s="2">
        <f t="shared" si="1"/>
        <v>9.25</v>
      </c>
      <c r="AH8" s="2">
        <v>18.5</v>
      </c>
      <c r="AI8" s="2">
        <f t="shared" si="2"/>
        <v>7.416666666666667</v>
      </c>
      <c r="AJ8" s="2">
        <v>22.25</v>
      </c>
      <c r="AK8" s="2">
        <f t="shared" si="3"/>
        <v>5.333333333333333</v>
      </c>
      <c r="AL8" s="2">
        <v>8</v>
      </c>
      <c r="AM8" s="2">
        <f t="shared" si="4"/>
        <v>7.6944444444444455</v>
      </c>
      <c r="AN8" s="2">
        <f t="shared" si="5"/>
        <v>8.15</v>
      </c>
      <c r="AO8" s="2">
        <v>16.3</v>
      </c>
      <c r="AP8" s="2">
        <f t="shared" si="6"/>
        <v>5.9333333333333336</v>
      </c>
      <c r="AQ8" s="2">
        <v>17.8</v>
      </c>
      <c r="AR8" s="2">
        <f t="shared" si="7"/>
        <v>9</v>
      </c>
      <c r="AS8" s="2">
        <v>13.5</v>
      </c>
      <c r="AT8" s="2">
        <f t="shared" si="8"/>
        <v>0</v>
      </c>
      <c r="AU8" s="2">
        <f t="shared" si="9"/>
        <v>0</v>
      </c>
      <c r="AV8" s="2"/>
      <c r="AW8" s="2">
        <f t="shared" si="10"/>
        <v>0</v>
      </c>
      <c r="AX8" s="2"/>
      <c r="AY8" s="2">
        <f t="shared" si="11"/>
        <v>0</v>
      </c>
      <c r="AZ8" s="2"/>
      <c r="BA8" s="2">
        <v>6</v>
      </c>
    </row>
    <row r="9" spans="1:53" ht="15.75" customHeight="1" x14ac:dyDescent="0.25">
      <c r="A9" s="3" t="s">
        <v>50</v>
      </c>
      <c r="B9" s="2">
        <v>5.5</v>
      </c>
      <c r="C9" s="2">
        <v>5.5</v>
      </c>
      <c r="D9" s="2">
        <v>8.25</v>
      </c>
      <c r="E9" s="2">
        <v>5</v>
      </c>
      <c r="F9" s="2">
        <v>0</v>
      </c>
      <c r="G9" s="2"/>
      <c r="H9" s="2"/>
      <c r="I9" s="2"/>
      <c r="J9" s="2"/>
      <c r="K9" s="2">
        <v>0</v>
      </c>
      <c r="L9" s="2"/>
      <c r="M9" s="2">
        <f t="shared" si="0"/>
        <v>4.041666666666667</v>
      </c>
      <c r="N9" s="2"/>
      <c r="O9" s="2"/>
      <c r="P9" s="2"/>
      <c r="Q9" s="2"/>
      <c r="R9" s="2"/>
      <c r="S9" s="2"/>
      <c r="T9" s="2"/>
      <c r="U9" s="2"/>
      <c r="V9" s="2">
        <f t="shared" si="12"/>
        <v>0</v>
      </c>
      <c r="W9" s="2">
        <v>2.25</v>
      </c>
      <c r="X9" s="2">
        <f t="shared" si="13"/>
        <v>1.25</v>
      </c>
      <c r="Y9" s="2">
        <v>3</v>
      </c>
      <c r="Z9" s="2">
        <v>3.5</v>
      </c>
      <c r="AA9" s="2">
        <v>2</v>
      </c>
      <c r="AB9" s="2">
        <v>5.25</v>
      </c>
      <c r="AC9" s="2"/>
      <c r="AD9" s="2">
        <v>1</v>
      </c>
      <c r="AE9" s="2">
        <f t="shared" si="14"/>
        <v>2.875</v>
      </c>
      <c r="AF9" s="2">
        <f t="shared" si="15"/>
        <v>3.8472222222222228</v>
      </c>
      <c r="AG9" s="2">
        <f t="shared" si="1"/>
        <v>2.125</v>
      </c>
      <c r="AH9" s="2">
        <v>4.25</v>
      </c>
      <c r="AI9" s="2">
        <f t="shared" si="2"/>
        <v>4.75</v>
      </c>
      <c r="AJ9" s="2">
        <v>14.25</v>
      </c>
      <c r="AK9" s="2">
        <f t="shared" si="3"/>
        <v>4.666666666666667</v>
      </c>
      <c r="AL9" s="2">
        <v>7</v>
      </c>
      <c r="AM9" s="2">
        <f t="shared" si="4"/>
        <v>1.3916666666666666</v>
      </c>
      <c r="AN9" s="2">
        <f t="shared" si="5"/>
        <v>2.1749999999999998</v>
      </c>
      <c r="AO9" s="2">
        <v>4.3499999999999996</v>
      </c>
      <c r="AP9" s="2">
        <f t="shared" si="6"/>
        <v>2</v>
      </c>
      <c r="AQ9" s="2">
        <v>6</v>
      </c>
      <c r="AR9" s="2">
        <f t="shared" si="7"/>
        <v>0</v>
      </c>
      <c r="AS9" s="2"/>
      <c r="AT9" s="2">
        <f t="shared" si="8"/>
        <v>0</v>
      </c>
      <c r="AU9" s="2">
        <f t="shared" si="9"/>
        <v>0</v>
      </c>
      <c r="AV9" s="2"/>
      <c r="AW9" s="2">
        <f t="shared" si="10"/>
        <v>0</v>
      </c>
      <c r="AX9" s="2"/>
      <c r="AY9" s="2">
        <f t="shared" si="11"/>
        <v>0</v>
      </c>
      <c r="AZ9" s="2"/>
      <c r="BA9" s="2">
        <v>0</v>
      </c>
    </row>
    <row r="10" spans="1:53" ht="15.75" customHeight="1" x14ac:dyDescent="0.25">
      <c r="A10" s="3" t="s">
        <v>51</v>
      </c>
      <c r="B10" s="2">
        <v>8.25</v>
      </c>
      <c r="C10" s="2">
        <v>9.5</v>
      </c>
      <c r="D10" s="2">
        <v>7.5</v>
      </c>
      <c r="E10" s="2">
        <v>8</v>
      </c>
      <c r="F10" s="2">
        <v>5.75</v>
      </c>
      <c r="G10" s="2"/>
      <c r="H10" s="2"/>
      <c r="I10" s="2"/>
      <c r="J10" s="2"/>
      <c r="K10" s="2">
        <v>9.5</v>
      </c>
      <c r="L10" s="2"/>
      <c r="M10" s="2">
        <f t="shared" si="0"/>
        <v>8.0833333333333339</v>
      </c>
      <c r="N10" s="2"/>
      <c r="O10" s="2">
        <v>1</v>
      </c>
      <c r="P10" s="2">
        <v>1</v>
      </c>
      <c r="Q10" s="2">
        <v>1</v>
      </c>
      <c r="R10" s="2">
        <v>1</v>
      </c>
      <c r="S10" s="2"/>
      <c r="T10" s="2"/>
      <c r="U10" s="2"/>
      <c r="V10" s="2">
        <f t="shared" si="12"/>
        <v>5</v>
      </c>
      <c r="W10" s="2">
        <v>7.5</v>
      </c>
      <c r="X10" s="2">
        <f t="shared" si="13"/>
        <v>10</v>
      </c>
      <c r="Y10" s="2">
        <v>9</v>
      </c>
      <c r="Z10" s="2">
        <v>10</v>
      </c>
      <c r="AA10" s="2">
        <v>9.5</v>
      </c>
      <c r="AB10" s="2">
        <v>10</v>
      </c>
      <c r="AC10" s="2"/>
      <c r="AD10" s="2">
        <v>8</v>
      </c>
      <c r="AE10" s="2">
        <f t="shared" si="14"/>
        <v>9.3333333333333339</v>
      </c>
      <c r="AF10" s="2">
        <f t="shared" si="15"/>
        <v>9.5</v>
      </c>
      <c r="AG10" s="2">
        <f t="shared" si="1"/>
        <v>9</v>
      </c>
      <c r="AH10" s="2">
        <v>18</v>
      </c>
      <c r="AI10" s="2">
        <f t="shared" si="2"/>
        <v>9.5</v>
      </c>
      <c r="AJ10" s="2">
        <v>28.5</v>
      </c>
      <c r="AK10" s="2">
        <f t="shared" si="3"/>
        <v>10</v>
      </c>
      <c r="AL10" s="2">
        <v>15</v>
      </c>
      <c r="AM10" s="2">
        <f t="shared" si="4"/>
        <v>9.5555555555555554</v>
      </c>
      <c r="AN10" s="2">
        <f t="shared" si="5"/>
        <v>9.6999999999999993</v>
      </c>
      <c r="AO10" s="2">
        <v>19.399999999999999</v>
      </c>
      <c r="AP10" s="2">
        <f t="shared" si="6"/>
        <v>8.9666666666666668</v>
      </c>
      <c r="AQ10" s="2">
        <v>26.9</v>
      </c>
      <c r="AR10" s="2">
        <f t="shared" si="7"/>
        <v>10</v>
      </c>
      <c r="AS10" s="2">
        <v>15</v>
      </c>
      <c r="AT10" s="2">
        <f t="shared" si="8"/>
        <v>0</v>
      </c>
      <c r="AU10" s="2">
        <f t="shared" si="9"/>
        <v>0</v>
      </c>
      <c r="AV10" s="2"/>
      <c r="AW10" s="2">
        <f t="shared" si="10"/>
        <v>0</v>
      </c>
      <c r="AX10" s="2"/>
      <c r="AY10" s="2">
        <f t="shared" si="11"/>
        <v>0</v>
      </c>
      <c r="AZ10" s="2"/>
      <c r="BA10" s="2">
        <v>9</v>
      </c>
    </row>
    <row r="11" spans="1:53" ht="15.75" customHeight="1" x14ac:dyDescent="0.25">
      <c r="A11" s="3" t="s">
        <v>52</v>
      </c>
      <c r="B11" s="2">
        <v>7</v>
      </c>
      <c r="C11" s="2">
        <v>9.5</v>
      </c>
      <c r="D11" s="2">
        <v>8</v>
      </c>
      <c r="E11" s="2">
        <v>8.5</v>
      </c>
      <c r="F11" s="2">
        <v>8.5</v>
      </c>
      <c r="G11" s="2"/>
      <c r="H11" s="2"/>
      <c r="I11" s="2"/>
      <c r="J11" s="2"/>
      <c r="K11" s="2">
        <v>0</v>
      </c>
      <c r="L11" s="2"/>
      <c r="M11" s="2">
        <f t="shared" si="0"/>
        <v>6.916666666666667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/>
      <c r="U11" s="2"/>
      <c r="V11" s="2">
        <f t="shared" si="12"/>
        <v>7.5</v>
      </c>
      <c r="W11" s="2">
        <v>5.5</v>
      </c>
      <c r="X11" s="2">
        <f t="shared" si="13"/>
        <v>5.3125</v>
      </c>
      <c r="Y11" s="2">
        <v>8</v>
      </c>
      <c r="Z11" s="2">
        <v>4.25</v>
      </c>
      <c r="AA11" s="2">
        <v>6.75</v>
      </c>
      <c r="AB11" s="2">
        <v>7</v>
      </c>
      <c r="AC11" s="2"/>
      <c r="AD11" s="2">
        <v>4.25</v>
      </c>
      <c r="AE11" s="2">
        <f t="shared" si="14"/>
        <v>6.135416666666667</v>
      </c>
      <c r="AF11" s="2">
        <f t="shared" si="15"/>
        <v>4.3194444444444455</v>
      </c>
      <c r="AG11" s="2">
        <f t="shared" si="1"/>
        <v>3.125</v>
      </c>
      <c r="AH11" s="2">
        <v>6.25</v>
      </c>
      <c r="AI11" s="2">
        <f t="shared" si="2"/>
        <v>5.166666666666667</v>
      </c>
      <c r="AJ11" s="2">
        <v>15.5</v>
      </c>
      <c r="AK11" s="2">
        <f t="shared" si="3"/>
        <v>4.666666666666667</v>
      </c>
      <c r="AL11" s="2">
        <v>7</v>
      </c>
      <c r="AM11" s="2">
        <f t="shared" si="4"/>
        <v>3.6277777777777778</v>
      </c>
      <c r="AN11" s="2">
        <f t="shared" si="5"/>
        <v>4.5999999999999996</v>
      </c>
      <c r="AO11" s="2">
        <v>9.1999999999999993</v>
      </c>
      <c r="AP11" s="2">
        <f t="shared" si="6"/>
        <v>1.6166666666666665</v>
      </c>
      <c r="AQ11" s="2">
        <v>4.8499999999999996</v>
      </c>
      <c r="AR11" s="2">
        <f t="shared" si="7"/>
        <v>4.666666666666667</v>
      </c>
      <c r="AS11" s="2">
        <v>7</v>
      </c>
      <c r="AT11" s="2">
        <f t="shared" si="8"/>
        <v>0</v>
      </c>
      <c r="AU11" s="2">
        <f t="shared" si="9"/>
        <v>0</v>
      </c>
      <c r="AV11" s="2"/>
      <c r="AW11" s="2">
        <f t="shared" si="10"/>
        <v>0</v>
      </c>
      <c r="AX11" s="2"/>
      <c r="AY11" s="2">
        <f t="shared" si="11"/>
        <v>0</v>
      </c>
      <c r="AZ11" s="2"/>
      <c r="BA11" s="2">
        <v>6.5</v>
      </c>
    </row>
    <row r="12" spans="1:53" ht="15.75" customHeight="1" x14ac:dyDescent="0.25">
      <c r="A12" s="3" t="s">
        <v>53</v>
      </c>
      <c r="B12" s="2">
        <v>6.5</v>
      </c>
      <c r="C12" s="2">
        <v>7.25</v>
      </c>
      <c r="D12" s="2">
        <v>8.25</v>
      </c>
      <c r="E12" s="2">
        <v>6</v>
      </c>
      <c r="F12" s="2">
        <v>7.25</v>
      </c>
      <c r="G12" s="2">
        <v>7.5</v>
      </c>
      <c r="H12" s="2"/>
      <c r="I12" s="2"/>
      <c r="J12" s="2"/>
      <c r="K12" s="2">
        <v>9.5</v>
      </c>
      <c r="L12" s="2"/>
      <c r="M12" s="2">
        <f t="shared" si="0"/>
        <v>7.4642857142857144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/>
      <c r="U12" s="2"/>
      <c r="V12" s="2">
        <f t="shared" si="12"/>
        <v>7.5</v>
      </c>
      <c r="W12" s="2">
        <v>9</v>
      </c>
      <c r="X12" s="2">
        <f t="shared" si="13"/>
        <v>6.875</v>
      </c>
      <c r="Y12" s="2">
        <v>9.75</v>
      </c>
      <c r="Z12" s="2">
        <v>10</v>
      </c>
      <c r="AA12" s="2">
        <v>8</v>
      </c>
      <c r="AB12" s="2">
        <v>9</v>
      </c>
      <c r="AC12" s="2"/>
      <c r="AD12" s="2">
        <v>5.5</v>
      </c>
      <c r="AE12" s="2">
        <f t="shared" si="14"/>
        <v>8.7708333333333339</v>
      </c>
      <c r="AF12" s="2">
        <f t="shared" si="15"/>
        <v>8.0277777777777786</v>
      </c>
      <c r="AG12" s="2">
        <f t="shared" si="1"/>
        <v>8.75</v>
      </c>
      <c r="AH12" s="2">
        <v>17.5</v>
      </c>
      <c r="AI12" s="2">
        <f t="shared" si="2"/>
        <v>9.3333333333333339</v>
      </c>
      <c r="AJ12" s="2">
        <v>28</v>
      </c>
      <c r="AK12" s="2">
        <f t="shared" si="3"/>
        <v>6</v>
      </c>
      <c r="AL12" s="2">
        <v>9</v>
      </c>
      <c r="AM12" s="2">
        <f t="shared" si="4"/>
        <v>7.719444444444445</v>
      </c>
      <c r="AN12" s="2">
        <f t="shared" si="5"/>
        <v>7.875</v>
      </c>
      <c r="AO12" s="2">
        <v>15.75</v>
      </c>
      <c r="AP12" s="2">
        <f t="shared" si="6"/>
        <v>7.6166666666666671</v>
      </c>
      <c r="AQ12" s="2">
        <v>22.85</v>
      </c>
      <c r="AR12" s="2">
        <f t="shared" si="7"/>
        <v>7.666666666666667</v>
      </c>
      <c r="AS12" s="2">
        <v>11.5</v>
      </c>
      <c r="AT12" s="2">
        <f t="shared" si="8"/>
        <v>0</v>
      </c>
      <c r="AU12" s="2">
        <f t="shared" si="9"/>
        <v>0</v>
      </c>
      <c r="AV12" s="2"/>
      <c r="AW12" s="2">
        <f t="shared" si="10"/>
        <v>0</v>
      </c>
      <c r="AX12" s="2"/>
      <c r="AY12" s="2">
        <f t="shared" si="11"/>
        <v>0</v>
      </c>
      <c r="AZ12" s="2"/>
      <c r="BA12" s="2">
        <v>7.5</v>
      </c>
    </row>
    <row r="13" spans="1:53" ht="15.75" customHeight="1" x14ac:dyDescent="0.25">
      <c r="A13" s="3" t="s">
        <v>54</v>
      </c>
      <c r="B13" s="2">
        <v>10</v>
      </c>
      <c r="C13" s="2">
        <v>9.25</v>
      </c>
      <c r="D13" s="2">
        <v>7.75</v>
      </c>
      <c r="E13" s="2">
        <v>6.5</v>
      </c>
      <c r="F13" s="2">
        <v>7.5</v>
      </c>
      <c r="G13" s="2"/>
      <c r="H13" s="2"/>
      <c r="I13" s="2"/>
      <c r="J13" s="2"/>
      <c r="K13" s="2">
        <v>7.5</v>
      </c>
      <c r="L13" s="2"/>
      <c r="M13" s="2">
        <f t="shared" si="0"/>
        <v>8.0833333333333339</v>
      </c>
      <c r="N13" s="2">
        <v>1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/>
      <c r="U13" s="2"/>
      <c r="V13" s="2">
        <f t="shared" si="12"/>
        <v>7.5</v>
      </c>
      <c r="W13" s="2">
        <v>7</v>
      </c>
      <c r="X13" s="2">
        <f t="shared" si="13"/>
        <v>8.75</v>
      </c>
      <c r="Y13" s="2">
        <v>4.75</v>
      </c>
      <c r="Z13" s="2">
        <v>7</v>
      </c>
      <c r="AA13" s="2">
        <v>7.25</v>
      </c>
      <c r="AB13" s="2">
        <v>6</v>
      </c>
      <c r="AC13" s="2"/>
      <c r="AD13" s="2">
        <v>7</v>
      </c>
      <c r="AE13" s="2">
        <f t="shared" si="14"/>
        <v>6.791666666666667</v>
      </c>
      <c r="AF13" s="2">
        <f t="shared" si="15"/>
        <v>4.5000000000000009</v>
      </c>
      <c r="AG13" s="2">
        <f t="shared" si="1"/>
        <v>4</v>
      </c>
      <c r="AH13" s="2">
        <v>8</v>
      </c>
      <c r="AI13" s="2">
        <f t="shared" si="2"/>
        <v>5.166666666666667</v>
      </c>
      <c r="AJ13" s="2">
        <v>15.5</v>
      </c>
      <c r="AK13" s="2">
        <f t="shared" si="3"/>
        <v>4.3333333333333339</v>
      </c>
      <c r="AL13" s="2">
        <v>6.5</v>
      </c>
      <c r="AM13" s="2">
        <f t="shared" si="4"/>
        <v>5.9027777777777786</v>
      </c>
      <c r="AN13" s="2">
        <f t="shared" si="5"/>
        <v>4.0250000000000004</v>
      </c>
      <c r="AO13" s="2">
        <v>8.0500000000000007</v>
      </c>
      <c r="AP13" s="2">
        <f t="shared" si="6"/>
        <v>5.3500000000000005</v>
      </c>
      <c r="AQ13" s="2">
        <v>16.05</v>
      </c>
      <c r="AR13" s="2">
        <f t="shared" si="7"/>
        <v>8.3333333333333339</v>
      </c>
      <c r="AS13" s="2">
        <v>12.5</v>
      </c>
      <c r="AT13" s="2">
        <f t="shared" si="8"/>
        <v>0</v>
      </c>
      <c r="AU13" s="2">
        <f t="shared" si="9"/>
        <v>0</v>
      </c>
      <c r="AV13" s="2"/>
      <c r="AW13" s="2">
        <f t="shared" si="10"/>
        <v>0</v>
      </c>
      <c r="AX13" s="2"/>
      <c r="AY13" s="2">
        <f t="shared" si="11"/>
        <v>0</v>
      </c>
      <c r="AZ13" s="2"/>
      <c r="BA13" s="2">
        <v>5</v>
      </c>
    </row>
    <row r="14" spans="1:53" ht="15.75" customHeight="1" x14ac:dyDescent="0.25">
      <c r="A14" s="3" t="s">
        <v>55</v>
      </c>
      <c r="B14" s="2">
        <v>7.5</v>
      </c>
      <c r="C14" s="2">
        <v>9</v>
      </c>
      <c r="D14" s="2">
        <v>9</v>
      </c>
      <c r="E14" s="2">
        <v>9</v>
      </c>
      <c r="F14" s="2">
        <v>9.25</v>
      </c>
      <c r="G14" s="2"/>
      <c r="H14" s="2"/>
      <c r="I14" s="2"/>
      <c r="J14" s="2"/>
      <c r="K14" s="2">
        <v>8</v>
      </c>
      <c r="L14" s="2"/>
      <c r="M14" s="2">
        <f t="shared" si="0"/>
        <v>8.625</v>
      </c>
      <c r="N14" s="2"/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/>
      <c r="U14" s="2"/>
      <c r="V14" s="2">
        <f t="shared" si="12"/>
        <v>6.25</v>
      </c>
      <c r="W14" s="2">
        <v>10</v>
      </c>
      <c r="X14" s="2">
        <f t="shared" si="13"/>
        <v>10</v>
      </c>
      <c r="Y14" s="2">
        <v>9</v>
      </c>
      <c r="Z14" s="2">
        <v>9</v>
      </c>
      <c r="AA14" s="2">
        <v>10</v>
      </c>
      <c r="AB14" s="2">
        <v>10</v>
      </c>
      <c r="AC14" s="2"/>
      <c r="AD14" s="2">
        <v>8</v>
      </c>
      <c r="AE14" s="2">
        <f t="shared" si="14"/>
        <v>9.6666666666666661</v>
      </c>
      <c r="AF14" s="2">
        <f t="shared" si="15"/>
        <v>9.4444444444444446</v>
      </c>
      <c r="AG14" s="2">
        <f t="shared" si="1"/>
        <v>9.5</v>
      </c>
      <c r="AH14" s="2">
        <v>19</v>
      </c>
      <c r="AI14" s="2">
        <f t="shared" si="2"/>
        <v>9.5</v>
      </c>
      <c r="AJ14" s="2">
        <v>28.5</v>
      </c>
      <c r="AK14" s="2">
        <f t="shared" si="3"/>
        <v>9.3333333333333339</v>
      </c>
      <c r="AL14" s="2">
        <v>14</v>
      </c>
      <c r="AM14" s="2">
        <f t="shared" si="4"/>
        <v>9.2694444444444439</v>
      </c>
      <c r="AN14" s="2">
        <f t="shared" si="5"/>
        <v>8.6750000000000007</v>
      </c>
      <c r="AO14" s="2">
        <v>17.350000000000001</v>
      </c>
      <c r="AP14" s="2">
        <f t="shared" si="6"/>
        <v>9.1333333333333329</v>
      </c>
      <c r="AQ14" s="2">
        <v>27.4</v>
      </c>
      <c r="AR14" s="2">
        <f t="shared" si="7"/>
        <v>10</v>
      </c>
      <c r="AS14" s="2">
        <v>15</v>
      </c>
      <c r="AT14" s="2">
        <f t="shared" si="8"/>
        <v>0</v>
      </c>
      <c r="AU14" s="2">
        <f t="shared" si="9"/>
        <v>0</v>
      </c>
      <c r="AV14" s="2"/>
      <c r="AW14" s="2">
        <f t="shared" si="10"/>
        <v>0</v>
      </c>
      <c r="AX14" s="2"/>
      <c r="AY14" s="2">
        <f t="shared" si="11"/>
        <v>0</v>
      </c>
      <c r="AZ14" s="2"/>
      <c r="BA14" s="2">
        <v>9</v>
      </c>
    </row>
    <row r="15" spans="1:53" ht="15.75" customHeight="1" x14ac:dyDescent="0.25">
      <c r="A15" s="3" t="s">
        <v>56</v>
      </c>
      <c r="B15" s="2">
        <v>7.25</v>
      </c>
      <c r="C15" s="2">
        <v>7.5</v>
      </c>
      <c r="D15" s="2">
        <v>7.25</v>
      </c>
      <c r="E15" s="2">
        <v>6.5</v>
      </c>
      <c r="F15" s="2">
        <v>6</v>
      </c>
      <c r="G15" s="2"/>
      <c r="H15" s="2"/>
      <c r="I15" s="2"/>
      <c r="J15" s="2"/>
      <c r="K15" s="2">
        <v>6.5</v>
      </c>
      <c r="L15" s="2"/>
      <c r="M15" s="2">
        <f t="shared" si="0"/>
        <v>6.833333333333333</v>
      </c>
      <c r="N15" s="2">
        <v>1</v>
      </c>
      <c r="O15" s="2">
        <v>1</v>
      </c>
      <c r="P15" s="2"/>
      <c r="Q15" s="2"/>
      <c r="R15" s="2"/>
      <c r="S15" s="2"/>
      <c r="T15" s="2"/>
      <c r="U15" s="2"/>
      <c r="V15" s="2">
        <f t="shared" si="12"/>
        <v>2.5</v>
      </c>
      <c r="W15" s="2">
        <v>3.25</v>
      </c>
      <c r="X15" s="2">
        <f t="shared" si="13"/>
        <v>5.625</v>
      </c>
      <c r="Y15" s="2">
        <v>7.5</v>
      </c>
      <c r="Z15" s="2">
        <v>4.5</v>
      </c>
      <c r="AA15" s="2">
        <v>5.75</v>
      </c>
      <c r="AB15" s="2">
        <v>3</v>
      </c>
      <c r="AC15" s="2"/>
      <c r="AD15" s="2">
        <v>4.5</v>
      </c>
      <c r="AE15" s="2">
        <f t="shared" si="14"/>
        <v>4.9375</v>
      </c>
      <c r="AF15" s="2">
        <f t="shared" si="15"/>
        <v>5.6944444444444455</v>
      </c>
      <c r="AG15" s="2">
        <f t="shared" si="1"/>
        <v>4.25</v>
      </c>
      <c r="AH15" s="2">
        <v>8.5</v>
      </c>
      <c r="AI15" s="2">
        <f t="shared" si="2"/>
        <v>6.166666666666667</v>
      </c>
      <c r="AJ15" s="2">
        <v>18.5</v>
      </c>
      <c r="AK15" s="2">
        <f t="shared" si="3"/>
        <v>6.6666666666666661</v>
      </c>
      <c r="AL15" s="2">
        <v>10</v>
      </c>
      <c r="AM15" s="2">
        <f t="shared" si="4"/>
        <v>4.5388888888888888</v>
      </c>
      <c r="AN15" s="2">
        <f t="shared" si="5"/>
        <v>5.2</v>
      </c>
      <c r="AO15" s="2">
        <v>10.4</v>
      </c>
      <c r="AP15" s="2">
        <f t="shared" si="6"/>
        <v>2.75</v>
      </c>
      <c r="AQ15" s="2">
        <v>8.25</v>
      </c>
      <c r="AR15" s="2">
        <f t="shared" si="7"/>
        <v>5.6666666666666661</v>
      </c>
      <c r="AS15" s="2">
        <v>8.5</v>
      </c>
      <c r="AT15" s="2">
        <f t="shared" si="8"/>
        <v>0</v>
      </c>
      <c r="AU15" s="2">
        <f t="shared" si="9"/>
        <v>0</v>
      </c>
      <c r="AV15" s="2"/>
      <c r="AW15" s="2">
        <f t="shared" si="10"/>
        <v>0</v>
      </c>
      <c r="AX15" s="2"/>
      <c r="AY15" s="2">
        <f t="shared" si="11"/>
        <v>0</v>
      </c>
      <c r="AZ15" s="2"/>
      <c r="BA15" s="2">
        <v>5</v>
      </c>
    </row>
    <row r="16" spans="1:53" ht="15.75" customHeight="1" x14ac:dyDescent="0.25">
      <c r="A16" s="12" t="s">
        <v>57</v>
      </c>
      <c r="B16" s="2">
        <v>0</v>
      </c>
      <c r="C16" s="2">
        <v>5</v>
      </c>
      <c r="D16" s="2">
        <v>5</v>
      </c>
      <c r="E16" s="2">
        <v>6.25</v>
      </c>
      <c r="F16" s="2">
        <v>0</v>
      </c>
      <c r="G16" s="2"/>
      <c r="H16" s="2"/>
      <c r="I16" s="2"/>
      <c r="J16" s="2"/>
      <c r="K16" s="2">
        <v>5.5</v>
      </c>
      <c r="L16" s="2"/>
      <c r="M16" s="2">
        <f t="shared" si="0"/>
        <v>3.625</v>
      </c>
      <c r="N16" s="2"/>
      <c r="O16" s="2"/>
      <c r="P16" s="2"/>
      <c r="Q16" s="2"/>
      <c r="R16" s="2">
        <v>1</v>
      </c>
      <c r="S16" s="2"/>
      <c r="T16" s="2"/>
      <c r="U16" s="2"/>
      <c r="V16" s="2">
        <f t="shared" si="12"/>
        <v>1.25</v>
      </c>
      <c r="W16" s="2">
        <v>3.5</v>
      </c>
      <c r="X16" s="2">
        <f t="shared" si="13"/>
        <v>3.75</v>
      </c>
      <c r="Y16" s="2">
        <v>4.5</v>
      </c>
      <c r="Z16" s="2">
        <v>5</v>
      </c>
      <c r="AA16" s="2">
        <v>9</v>
      </c>
      <c r="AB16" s="2">
        <v>6</v>
      </c>
      <c r="AC16" s="2"/>
      <c r="AD16" s="2">
        <v>3</v>
      </c>
      <c r="AE16" s="2">
        <f t="shared" si="14"/>
        <v>5.291666666666667</v>
      </c>
      <c r="AF16" s="2">
        <f t="shared" si="15"/>
        <v>6.166666666666667</v>
      </c>
      <c r="AG16" s="2">
        <f t="shared" si="1"/>
        <v>7</v>
      </c>
      <c r="AH16" s="2">
        <v>14</v>
      </c>
      <c r="AI16" s="2">
        <f t="shared" si="2"/>
        <v>6.8333333333333339</v>
      </c>
      <c r="AJ16" s="2">
        <v>20.5</v>
      </c>
      <c r="AK16" s="2">
        <f t="shared" si="3"/>
        <v>4.666666666666667</v>
      </c>
      <c r="AL16" s="2">
        <v>7</v>
      </c>
      <c r="AM16" s="2">
        <f t="shared" si="4"/>
        <v>5.7027777777777784</v>
      </c>
      <c r="AN16" s="2">
        <f t="shared" si="5"/>
        <v>4.8250000000000002</v>
      </c>
      <c r="AO16" s="2">
        <v>9.65</v>
      </c>
      <c r="AP16" s="2">
        <f t="shared" si="6"/>
        <v>4.6166666666666671</v>
      </c>
      <c r="AQ16" s="2">
        <v>13.85</v>
      </c>
      <c r="AR16" s="2">
        <f t="shared" si="7"/>
        <v>7.666666666666667</v>
      </c>
      <c r="AS16" s="2">
        <v>11.5</v>
      </c>
      <c r="AT16" s="2">
        <f t="shared" si="8"/>
        <v>0</v>
      </c>
      <c r="AU16" s="2">
        <f t="shared" si="9"/>
        <v>0</v>
      </c>
      <c r="AV16" s="2"/>
      <c r="AW16" s="2">
        <f t="shared" si="10"/>
        <v>0</v>
      </c>
      <c r="AX16" s="2"/>
      <c r="AY16" s="2">
        <f t="shared" si="11"/>
        <v>0</v>
      </c>
      <c r="AZ16" s="2"/>
      <c r="BA16" s="2">
        <v>4.5</v>
      </c>
    </row>
    <row r="17" spans="1:53" ht="15.75" customHeight="1" x14ac:dyDescent="0.25">
      <c r="A17" s="3" t="s">
        <v>58</v>
      </c>
      <c r="B17" s="2">
        <v>8.5</v>
      </c>
      <c r="C17" s="2">
        <v>8.5</v>
      </c>
      <c r="D17" s="2">
        <v>9.5</v>
      </c>
      <c r="E17" s="2">
        <v>0</v>
      </c>
      <c r="F17" s="2">
        <v>7.5</v>
      </c>
      <c r="G17" s="2"/>
      <c r="H17" s="2"/>
      <c r="I17" s="2"/>
      <c r="J17" s="2"/>
      <c r="K17" s="2">
        <v>0</v>
      </c>
      <c r="L17" s="2"/>
      <c r="M17" s="2">
        <f t="shared" si="0"/>
        <v>5.666666666666667</v>
      </c>
      <c r="N17" s="2"/>
      <c r="O17" s="2"/>
      <c r="P17" s="2"/>
      <c r="Q17" s="2"/>
      <c r="R17" s="2"/>
      <c r="S17" s="2"/>
      <c r="T17" s="2"/>
      <c r="U17" s="2"/>
      <c r="V17" s="2">
        <f t="shared" si="12"/>
        <v>0</v>
      </c>
      <c r="W17" s="2"/>
      <c r="X17" s="2">
        <f t="shared" si="13"/>
        <v>5.3125</v>
      </c>
      <c r="Y17" s="2"/>
      <c r="Z17" s="2">
        <v>9.75</v>
      </c>
      <c r="AA17" s="2"/>
      <c r="AB17" s="2">
        <v>10</v>
      </c>
      <c r="AC17" s="2"/>
      <c r="AD17" s="2">
        <v>4.25</v>
      </c>
      <c r="AE17" s="2">
        <f t="shared" si="14"/>
        <v>8.3541666666666661</v>
      </c>
      <c r="AF17" s="2">
        <f t="shared" si="15"/>
        <v>8.7777777777777786</v>
      </c>
      <c r="AG17" s="2">
        <f t="shared" si="1"/>
        <v>9.75</v>
      </c>
      <c r="AH17" s="2">
        <v>19.5</v>
      </c>
      <c r="AI17" s="2">
        <f t="shared" si="2"/>
        <v>8.9166666666666679</v>
      </c>
      <c r="AJ17" s="2">
        <v>26.75</v>
      </c>
      <c r="AK17" s="2">
        <f t="shared" si="3"/>
        <v>7.666666666666667</v>
      </c>
      <c r="AL17" s="2">
        <v>11.5</v>
      </c>
      <c r="AM17" s="2">
        <f t="shared" si="4"/>
        <v>9.0138888888888875</v>
      </c>
      <c r="AN17" s="2">
        <f t="shared" si="5"/>
        <v>8.3249999999999993</v>
      </c>
      <c r="AO17" s="2">
        <v>16.649999999999999</v>
      </c>
      <c r="AP17" s="2">
        <f t="shared" si="6"/>
        <v>8.716666666666665</v>
      </c>
      <c r="AQ17" s="2">
        <v>26.15</v>
      </c>
      <c r="AR17" s="2">
        <f t="shared" si="7"/>
        <v>10</v>
      </c>
      <c r="AS17" s="2">
        <v>15</v>
      </c>
      <c r="AT17" s="2">
        <f t="shared" si="8"/>
        <v>0</v>
      </c>
      <c r="AU17" s="2">
        <f t="shared" si="9"/>
        <v>0</v>
      </c>
      <c r="AV17" s="2"/>
      <c r="AW17" s="2">
        <f t="shared" si="10"/>
        <v>0</v>
      </c>
      <c r="AX17" s="2"/>
      <c r="AY17" s="2">
        <f t="shared" si="11"/>
        <v>0</v>
      </c>
      <c r="AZ17" s="2"/>
      <c r="BA17" s="2">
        <v>10</v>
      </c>
    </row>
    <row r="18" spans="1:53" ht="15.75" customHeight="1" x14ac:dyDescent="0.25">
      <c r="A18" s="3" t="s">
        <v>59</v>
      </c>
      <c r="B18" s="2">
        <v>9</v>
      </c>
      <c r="C18" s="2">
        <v>8.5</v>
      </c>
      <c r="D18" s="2">
        <v>8.5</v>
      </c>
      <c r="E18" s="2">
        <v>8.5</v>
      </c>
      <c r="F18" s="2">
        <v>6.25</v>
      </c>
      <c r="G18" s="2">
        <v>7.5</v>
      </c>
      <c r="H18" s="2"/>
      <c r="I18" s="2"/>
      <c r="J18" s="2"/>
      <c r="K18" s="2">
        <v>9.25</v>
      </c>
      <c r="L18" s="2"/>
      <c r="M18" s="2">
        <f t="shared" si="0"/>
        <v>8.2142857142857135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/>
      <c r="U18" s="2"/>
      <c r="V18" s="2">
        <f t="shared" si="12"/>
        <v>7.5</v>
      </c>
      <c r="W18" s="2">
        <v>8.5</v>
      </c>
      <c r="X18" s="2">
        <f t="shared" si="13"/>
        <v>10</v>
      </c>
      <c r="Y18" s="2">
        <v>9</v>
      </c>
      <c r="Z18" s="2">
        <v>9</v>
      </c>
      <c r="AA18" s="2">
        <v>9</v>
      </c>
      <c r="AB18" s="2">
        <v>9</v>
      </c>
      <c r="AC18" s="2"/>
      <c r="AD18" s="2">
        <v>8</v>
      </c>
      <c r="AE18" s="2">
        <f t="shared" si="14"/>
        <v>9.0833333333333339</v>
      </c>
      <c r="AF18" s="2">
        <f t="shared" si="15"/>
        <v>9.2777777777777786</v>
      </c>
      <c r="AG18" s="2">
        <f t="shared" si="1"/>
        <v>9</v>
      </c>
      <c r="AH18" s="2">
        <v>18</v>
      </c>
      <c r="AI18" s="2">
        <f t="shared" si="2"/>
        <v>9.5</v>
      </c>
      <c r="AJ18" s="2">
        <v>28.5</v>
      </c>
      <c r="AK18" s="2">
        <f t="shared" ref="AK18:AK27" si="16">SUM(AL18/15)*10</f>
        <v>9.3333333333333339</v>
      </c>
      <c r="AL18" s="2">
        <v>14</v>
      </c>
      <c r="AM18" s="2">
        <f t="shared" ref="AM18:AM27" si="17">AVERAGE(AN18,AP18,AR18)</f>
        <v>8.9944444444444454</v>
      </c>
      <c r="AN18" s="2">
        <f t="shared" ref="AN18:AN27" si="18">SUM(AO18/20)*10</f>
        <v>9.25</v>
      </c>
      <c r="AO18" s="2">
        <v>18.5</v>
      </c>
      <c r="AP18" s="2">
        <f t="shared" ref="AP18:AP27" si="19">SUM(AQ18/30)*10</f>
        <v>9.3999999999999986</v>
      </c>
      <c r="AQ18" s="2">
        <v>28.2</v>
      </c>
      <c r="AR18" s="2">
        <f t="shared" ref="AR18:AR27" si="20">SUM(AS18/15)*10</f>
        <v>8.3333333333333339</v>
      </c>
      <c r="AS18" s="2">
        <v>12.5</v>
      </c>
      <c r="AT18" s="2">
        <f t="shared" ref="AT18:AT27" si="21">AVERAGE(AU18,AW18,AY18)</f>
        <v>0</v>
      </c>
      <c r="AU18" s="2">
        <f t="shared" ref="AU18:AU27" si="22">SUM(AV18/20)*10</f>
        <v>0</v>
      </c>
      <c r="AV18" s="2"/>
      <c r="AW18" s="2">
        <f t="shared" ref="AW18:AW27" si="23">SUM(AX18/30)*10</f>
        <v>0</v>
      </c>
      <c r="AX18" s="2"/>
      <c r="AY18" s="2">
        <f t="shared" ref="AY18:AY27" si="24">SUM(AZ18/15)*10</f>
        <v>0</v>
      </c>
      <c r="AZ18" s="2"/>
      <c r="BA18" s="2">
        <v>8</v>
      </c>
    </row>
    <row r="19" spans="1:53" ht="15.75" customHeight="1" x14ac:dyDescent="0.25">
      <c r="A19" s="3" t="s">
        <v>60</v>
      </c>
      <c r="B19" s="2">
        <v>8.25</v>
      </c>
      <c r="C19" s="2">
        <v>9.5</v>
      </c>
      <c r="D19" s="2">
        <v>7.25</v>
      </c>
      <c r="E19" s="2">
        <v>7.5</v>
      </c>
      <c r="F19" s="2">
        <v>0</v>
      </c>
      <c r="G19" s="2"/>
      <c r="H19" s="2"/>
      <c r="I19" s="2"/>
      <c r="J19" s="2"/>
      <c r="K19" s="2">
        <v>7.5</v>
      </c>
      <c r="L19" s="2"/>
      <c r="M19" s="2">
        <f t="shared" si="0"/>
        <v>6.666666666666667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/>
      <c r="T19" s="2"/>
      <c r="U19" s="2"/>
      <c r="V19" s="2">
        <f t="shared" si="12"/>
        <v>6.25</v>
      </c>
      <c r="W19" s="2">
        <v>6.5</v>
      </c>
      <c r="X19" s="2">
        <f t="shared" si="13"/>
        <v>7.5</v>
      </c>
      <c r="Y19" s="2">
        <v>7</v>
      </c>
      <c r="Z19" s="2">
        <v>6</v>
      </c>
      <c r="AA19" s="2">
        <v>8.25</v>
      </c>
      <c r="AB19" s="2">
        <v>5.5</v>
      </c>
      <c r="AC19" s="2"/>
      <c r="AD19" s="2">
        <v>6</v>
      </c>
      <c r="AE19" s="2">
        <f t="shared" si="14"/>
        <v>6.791666666666667</v>
      </c>
      <c r="AF19" s="2">
        <f t="shared" si="15"/>
        <v>5.8555555555555552</v>
      </c>
      <c r="AG19" s="2">
        <f t="shared" si="1"/>
        <v>5.15</v>
      </c>
      <c r="AH19" s="2">
        <v>10.3</v>
      </c>
      <c r="AI19" s="2">
        <f t="shared" si="2"/>
        <v>7.416666666666667</v>
      </c>
      <c r="AJ19" s="2">
        <v>22.25</v>
      </c>
      <c r="AK19" s="2">
        <f t="shared" si="16"/>
        <v>5</v>
      </c>
      <c r="AL19" s="2">
        <v>7.5</v>
      </c>
      <c r="AM19" s="2">
        <f t="shared" si="17"/>
        <v>6.5222222222222221</v>
      </c>
      <c r="AN19" s="2">
        <f t="shared" si="18"/>
        <v>5.9499999999999993</v>
      </c>
      <c r="AO19" s="2">
        <v>11.9</v>
      </c>
      <c r="AP19" s="2">
        <f t="shared" si="19"/>
        <v>4.95</v>
      </c>
      <c r="AQ19" s="2">
        <v>14.85</v>
      </c>
      <c r="AR19" s="2">
        <f t="shared" si="20"/>
        <v>8.6666666666666679</v>
      </c>
      <c r="AS19" s="2">
        <v>13</v>
      </c>
      <c r="AT19" s="2">
        <f t="shared" si="21"/>
        <v>0</v>
      </c>
      <c r="AU19" s="2">
        <f t="shared" si="22"/>
        <v>0</v>
      </c>
      <c r="AV19" s="2"/>
      <c r="AW19" s="2">
        <f t="shared" si="23"/>
        <v>0</v>
      </c>
      <c r="AX19" s="2"/>
      <c r="AY19" s="2">
        <f t="shared" si="24"/>
        <v>0</v>
      </c>
      <c r="AZ19" s="2"/>
      <c r="BA19" s="2">
        <v>5.5</v>
      </c>
    </row>
    <row r="20" spans="1:53" ht="15.75" customHeight="1" x14ac:dyDescent="0.25">
      <c r="A20" s="3" t="s">
        <v>61</v>
      </c>
      <c r="B20" s="2">
        <v>6.5</v>
      </c>
      <c r="C20" s="2">
        <v>5.75</v>
      </c>
      <c r="D20" s="2">
        <v>8.5</v>
      </c>
      <c r="E20" s="2">
        <v>10</v>
      </c>
      <c r="F20" s="2">
        <v>0</v>
      </c>
      <c r="G20" s="2"/>
      <c r="H20" s="2"/>
      <c r="I20" s="2"/>
      <c r="J20" s="2"/>
      <c r="K20" s="2">
        <v>0</v>
      </c>
      <c r="L20" s="2"/>
      <c r="M20" s="2">
        <f t="shared" si="0"/>
        <v>5.125</v>
      </c>
      <c r="N20" s="2">
        <v>1</v>
      </c>
      <c r="O20" s="2">
        <v>1</v>
      </c>
      <c r="P20" s="2">
        <v>1</v>
      </c>
      <c r="Q20" s="2">
        <v>1</v>
      </c>
      <c r="R20" s="2">
        <v>1</v>
      </c>
      <c r="S20" s="2"/>
      <c r="T20" s="2"/>
      <c r="U20" s="2"/>
      <c r="V20" s="2">
        <f t="shared" si="12"/>
        <v>6.25</v>
      </c>
      <c r="W20" s="2">
        <v>9</v>
      </c>
      <c r="X20" s="2">
        <f t="shared" si="13"/>
        <v>8.75</v>
      </c>
      <c r="Y20" s="2">
        <v>10</v>
      </c>
      <c r="Z20" s="2">
        <v>10</v>
      </c>
      <c r="AA20" s="2">
        <v>9.5</v>
      </c>
      <c r="AB20" s="2">
        <v>10</v>
      </c>
      <c r="AC20" s="2"/>
      <c r="AD20" s="2">
        <v>7</v>
      </c>
      <c r="AE20" s="2">
        <f t="shared" si="14"/>
        <v>9.5416666666666661</v>
      </c>
      <c r="AF20" s="2">
        <f t="shared" si="15"/>
        <v>9</v>
      </c>
      <c r="AG20" s="2">
        <f t="shared" si="1"/>
        <v>9.5</v>
      </c>
      <c r="AH20" s="2">
        <v>19</v>
      </c>
      <c r="AI20" s="2">
        <f t="shared" si="2"/>
        <v>9.5</v>
      </c>
      <c r="AJ20" s="2">
        <v>28.5</v>
      </c>
      <c r="AK20" s="2">
        <f t="shared" si="16"/>
        <v>8</v>
      </c>
      <c r="AL20" s="2">
        <v>12</v>
      </c>
      <c r="AM20" s="2">
        <f t="shared" si="17"/>
        <v>8.1749999999999989</v>
      </c>
      <c r="AN20" s="2">
        <f t="shared" si="18"/>
        <v>8.875</v>
      </c>
      <c r="AO20" s="2">
        <v>17.75</v>
      </c>
      <c r="AP20" s="2">
        <f t="shared" si="19"/>
        <v>6.6499999999999995</v>
      </c>
      <c r="AQ20" s="2">
        <v>19.95</v>
      </c>
      <c r="AR20" s="2">
        <f t="shared" si="20"/>
        <v>9</v>
      </c>
      <c r="AS20" s="2">
        <v>13.5</v>
      </c>
      <c r="AT20" s="2">
        <f t="shared" si="21"/>
        <v>0</v>
      </c>
      <c r="AU20" s="2">
        <f t="shared" si="22"/>
        <v>0</v>
      </c>
      <c r="AV20" s="2"/>
      <c r="AW20" s="2">
        <f t="shared" si="23"/>
        <v>0</v>
      </c>
      <c r="AX20" s="2"/>
      <c r="AY20" s="2">
        <f t="shared" si="24"/>
        <v>0</v>
      </c>
      <c r="AZ20" s="2"/>
      <c r="BA20" s="2">
        <v>7</v>
      </c>
    </row>
    <row r="21" spans="1:53" ht="15.75" customHeight="1" x14ac:dyDescent="0.25">
      <c r="A21" s="3" t="s">
        <v>62</v>
      </c>
      <c r="B21" s="2">
        <v>6</v>
      </c>
      <c r="C21" s="2">
        <v>7.5</v>
      </c>
      <c r="D21" s="2">
        <v>8</v>
      </c>
      <c r="E21" s="2">
        <v>8</v>
      </c>
      <c r="F21" s="2">
        <v>6.25</v>
      </c>
      <c r="G21" s="2"/>
      <c r="H21" s="2"/>
      <c r="I21" s="2"/>
      <c r="J21" s="2"/>
      <c r="K21" s="2">
        <v>0</v>
      </c>
      <c r="L21" s="2"/>
      <c r="M21" s="2">
        <f t="shared" si="0"/>
        <v>5.958333333333333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/>
      <c r="U21" s="2"/>
      <c r="V21" s="2">
        <f t="shared" si="12"/>
        <v>7.5</v>
      </c>
      <c r="W21" s="2">
        <v>2</v>
      </c>
      <c r="X21" s="2">
        <f t="shared" si="13"/>
        <v>3.4375</v>
      </c>
      <c r="Y21" s="2">
        <v>5</v>
      </c>
      <c r="Z21" s="2">
        <v>4</v>
      </c>
      <c r="AA21" s="2">
        <v>5</v>
      </c>
      <c r="AB21" s="2">
        <v>4</v>
      </c>
      <c r="AC21" s="2"/>
      <c r="AD21" s="2">
        <v>2.75</v>
      </c>
      <c r="AE21" s="2">
        <f t="shared" si="14"/>
        <v>3.90625</v>
      </c>
      <c r="AF21" s="2">
        <f t="shared" si="15"/>
        <v>6.4722222222222223</v>
      </c>
      <c r="AG21" s="2">
        <f t="shared" si="1"/>
        <v>7</v>
      </c>
      <c r="AH21" s="2">
        <v>14</v>
      </c>
      <c r="AI21" s="2">
        <f t="shared" si="2"/>
        <v>6.416666666666667</v>
      </c>
      <c r="AJ21" s="2">
        <v>19.25</v>
      </c>
      <c r="AK21" s="2">
        <f t="shared" si="16"/>
        <v>6</v>
      </c>
      <c r="AL21" s="2">
        <v>9</v>
      </c>
      <c r="AM21" s="2">
        <f t="shared" si="17"/>
        <v>3.7749999999999999</v>
      </c>
      <c r="AN21" s="2">
        <f t="shared" si="18"/>
        <v>4.0750000000000002</v>
      </c>
      <c r="AO21" s="2">
        <v>8.15</v>
      </c>
      <c r="AP21" s="2">
        <f t="shared" si="19"/>
        <v>3.25</v>
      </c>
      <c r="AQ21" s="2">
        <v>9.75</v>
      </c>
      <c r="AR21" s="2">
        <f t="shared" si="20"/>
        <v>4</v>
      </c>
      <c r="AS21" s="2">
        <v>6</v>
      </c>
      <c r="AT21" s="2">
        <f t="shared" si="21"/>
        <v>0</v>
      </c>
      <c r="AU21" s="2">
        <f t="shared" si="22"/>
        <v>0</v>
      </c>
      <c r="AV21" s="2"/>
      <c r="AW21" s="2">
        <f t="shared" si="23"/>
        <v>0</v>
      </c>
      <c r="AX21" s="2"/>
      <c r="AY21" s="2">
        <f t="shared" si="24"/>
        <v>0</v>
      </c>
      <c r="AZ21" s="2"/>
      <c r="BA21" s="2">
        <v>5.5</v>
      </c>
    </row>
    <row r="22" spans="1:53" ht="15.75" customHeight="1" x14ac:dyDescent="0.25">
      <c r="A22" s="3" t="s">
        <v>63</v>
      </c>
      <c r="B22" s="2">
        <v>5.5</v>
      </c>
      <c r="C22" s="2">
        <v>5</v>
      </c>
      <c r="D22" s="2">
        <v>9.25</v>
      </c>
      <c r="E22" s="2">
        <v>8.25</v>
      </c>
      <c r="F22" s="2">
        <v>8.5</v>
      </c>
      <c r="G22" s="2"/>
      <c r="H22" s="2"/>
      <c r="I22" s="2"/>
      <c r="J22" s="2"/>
      <c r="K22" s="2">
        <v>8.5</v>
      </c>
      <c r="L22" s="2"/>
      <c r="M22" s="2">
        <f t="shared" si="0"/>
        <v>7.5</v>
      </c>
      <c r="N22" s="2">
        <v>1</v>
      </c>
      <c r="O22" s="2">
        <v>1</v>
      </c>
      <c r="P22" s="2"/>
      <c r="Q22" s="2">
        <v>1</v>
      </c>
      <c r="R22" s="2">
        <v>1</v>
      </c>
      <c r="S22" s="2">
        <v>1</v>
      </c>
      <c r="T22" s="2"/>
      <c r="U22" s="2"/>
      <c r="V22" s="2">
        <f t="shared" si="12"/>
        <v>6.25</v>
      </c>
      <c r="W22" s="2">
        <v>10</v>
      </c>
      <c r="X22" s="2">
        <f t="shared" si="13"/>
        <v>10</v>
      </c>
      <c r="Y22" s="2">
        <v>10</v>
      </c>
      <c r="Z22" s="2">
        <v>10</v>
      </c>
      <c r="AA22" s="2">
        <v>10</v>
      </c>
      <c r="AB22" s="2">
        <v>9</v>
      </c>
      <c r="AC22" s="2"/>
      <c r="AD22" s="2">
        <v>8</v>
      </c>
      <c r="AE22" s="2">
        <f t="shared" si="14"/>
        <v>9.8333333333333339</v>
      </c>
      <c r="AF22" s="2">
        <f t="shared" si="15"/>
        <v>7.8611111111111116</v>
      </c>
      <c r="AG22" s="2">
        <f t="shared" si="1"/>
        <v>8.25</v>
      </c>
      <c r="AH22" s="2">
        <v>16.5</v>
      </c>
      <c r="AI22" s="2">
        <f t="shared" si="2"/>
        <v>8.6666666666666679</v>
      </c>
      <c r="AJ22" s="2">
        <v>26</v>
      </c>
      <c r="AK22" s="2">
        <f t="shared" si="16"/>
        <v>6.6666666666666661</v>
      </c>
      <c r="AL22" s="2">
        <v>10</v>
      </c>
      <c r="AM22" s="2">
        <f t="shared" si="17"/>
        <v>8.8222222222222211</v>
      </c>
      <c r="AN22" s="2">
        <f t="shared" si="18"/>
        <v>8.75</v>
      </c>
      <c r="AO22" s="2">
        <v>17.5</v>
      </c>
      <c r="AP22" s="2">
        <f t="shared" si="19"/>
        <v>8.716666666666665</v>
      </c>
      <c r="AQ22" s="2">
        <v>26.15</v>
      </c>
      <c r="AR22" s="2">
        <f t="shared" si="20"/>
        <v>9</v>
      </c>
      <c r="AS22" s="2">
        <v>13.5</v>
      </c>
      <c r="AT22" s="2">
        <f t="shared" si="21"/>
        <v>0</v>
      </c>
      <c r="AU22" s="2">
        <f t="shared" si="22"/>
        <v>0</v>
      </c>
      <c r="AV22" s="2"/>
      <c r="AW22" s="2">
        <f t="shared" si="23"/>
        <v>0</v>
      </c>
      <c r="AX22" s="2"/>
      <c r="AY22" s="2">
        <f t="shared" si="24"/>
        <v>0</v>
      </c>
      <c r="AZ22" s="2"/>
      <c r="BA22" s="2">
        <v>9</v>
      </c>
    </row>
    <row r="23" spans="1:53" ht="15.75" customHeight="1" x14ac:dyDescent="0.25">
      <c r="A23" s="3" t="s">
        <v>64</v>
      </c>
      <c r="B23" s="2">
        <v>6</v>
      </c>
      <c r="C23" s="2">
        <v>5.5</v>
      </c>
      <c r="D23" s="2">
        <v>5.5</v>
      </c>
      <c r="E23" s="2">
        <v>6.25</v>
      </c>
      <c r="F23" s="2">
        <v>4.75</v>
      </c>
      <c r="G23" s="2"/>
      <c r="H23" s="2"/>
      <c r="I23" s="2"/>
      <c r="J23" s="2"/>
      <c r="K23" s="2">
        <v>6.25</v>
      </c>
      <c r="L23" s="2"/>
      <c r="M23" s="2">
        <f t="shared" si="0"/>
        <v>5.708333333333333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/>
      <c r="U23" s="2"/>
      <c r="V23" s="2">
        <f t="shared" si="12"/>
        <v>7.5</v>
      </c>
      <c r="W23" s="2">
        <v>4</v>
      </c>
      <c r="X23" s="2">
        <f t="shared" si="13"/>
        <v>4.375</v>
      </c>
      <c r="Y23" s="2">
        <v>6.5</v>
      </c>
      <c r="Z23" s="2">
        <v>6</v>
      </c>
      <c r="AA23" s="2">
        <v>7</v>
      </c>
      <c r="AB23" s="2">
        <v>8</v>
      </c>
      <c r="AC23" s="2"/>
      <c r="AD23" s="2">
        <v>3.5</v>
      </c>
      <c r="AE23" s="2">
        <f t="shared" si="14"/>
        <v>5.979166666666667</v>
      </c>
      <c r="AF23" s="2">
        <f t="shared" si="15"/>
        <v>5.4861111111111116</v>
      </c>
      <c r="AG23" s="2">
        <f t="shared" si="1"/>
        <v>5.875</v>
      </c>
      <c r="AH23" s="2">
        <v>11.75</v>
      </c>
      <c r="AI23" s="2">
        <f t="shared" si="2"/>
        <v>5.916666666666667</v>
      </c>
      <c r="AJ23" s="2">
        <v>17.75</v>
      </c>
      <c r="AK23" s="2">
        <f t="shared" si="16"/>
        <v>4.666666666666667</v>
      </c>
      <c r="AL23" s="2">
        <v>7</v>
      </c>
      <c r="AM23" s="2">
        <f t="shared" si="17"/>
        <v>5.9388888888888891</v>
      </c>
      <c r="AN23" s="2">
        <f t="shared" si="18"/>
        <v>5.0999999999999996</v>
      </c>
      <c r="AO23" s="2">
        <v>10.199999999999999</v>
      </c>
      <c r="AP23" s="2">
        <f t="shared" si="19"/>
        <v>5.7166666666666668</v>
      </c>
      <c r="AQ23" s="2">
        <v>17.149999999999999</v>
      </c>
      <c r="AR23" s="2">
        <f t="shared" si="20"/>
        <v>7</v>
      </c>
      <c r="AS23" s="2">
        <v>10.5</v>
      </c>
      <c r="AT23" s="2">
        <f t="shared" si="21"/>
        <v>0</v>
      </c>
      <c r="AU23" s="2">
        <f t="shared" si="22"/>
        <v>0</v>
      </c>
      <c r="AV23" s="2"/>
      <c r="AW23" s="2">
        <f t="shared" si="23"/>
        <v>0</v>
      </c>
      <c r="AX23" s="2"/>
      <c r="AY23" s="2">
        <f t="shared" si="24"/>
        <v>0</v>
      </c>
      <c r="AZ23" s="2"/>
      <c r="BA23" s="2">
        <v>6</v>
      </c>
    </row>
    <row r="24" spans="1:53" ht="17.25" customHeight="1" x14ac:dyDescent="0.25">
      <c r="A24" s="4" t="s">
        <v>65</v>
      </c>
      <c r="B24" s="2">
        <v>8</v>
      </c>
      <c r="C24" s="2">
        <v>6.25</v>
      </c>
      <c r="D24" s="2">
        <v>7.5</v>
      </c>
      <c r="E24" s="2">
        <v>7.25</v>
      </c>
      <c r="F24" s="2">
        <v>6.5</v>
      </c>
      <c r="G24" s="2"/>
      <c r="H24" s="2"/>
      <c r="I24" s="2"/>
      <c r="J24" s="2"/>
      <c r="K24" s="2">
        <v>7.5</v>
      </c>
      <c r="L24" s="2"/>
      <c r="M24" s="2">
        <f t="shared" si="0"/>
        <v>7.166666666666667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/>
      <c r="U24" s="2"/>
      <c r="V24" s="2">
        <f t="shared" ref="V24:V27" si="25">SUM(N24:U24)/8*10</f>
        <v>7.5</v>
      </c>
      <c r="W24" s="2">
        <v>6.5</v>
      </c>
      <c r="X24" s="2">
        <f t="shared" si="13"/>
        <v>8.4375</v>
      </c>
      <c r="Y24" s="2">
        <v>9</v>
      </c>
      <c r="Z24" s="2">
        <v>8.75</v>
      </c>
      <c r="AA24" s="2">
        <v>8.5</v>
      </c>
      <c r="AB24" s="2">
        <v>9</v>
      </c>
      <c r="AC24" s="2"/>
      <c r="AD24" s="2">
        <v>6.75</v>
      </c>
      <c r="AE24" s="2">
        <f t="shared" si="14"/>
        <v>8.3645833333333339</v>
      </c>
      <c r="AF24" s="2">
        <f t="shared" ref="AF24:AF27" si="26">AVERAGE(AG24,AI24,AK24)</f>
        <v>8.1388888888888875</v>
      </c>
      <c r="AG24" s="2">
        <f t="shared" si="1"/>
        <v>9.5</v>
      </c>
      <c r="AH24" s="2">
        <v>19</v>
      </c>
      <c r="AI24" s="2">
        <f t="shared" si="2"/>
        <v>8.5833333333333321</v>
      </c>
      <c r="AJ24" s="2">
        <v>25.75</v>
      </c>
      <c r="AK24" s="2">
        <f t="shared" si="16"/>
        <v>6.333333333333333</v>
      </c>
      <c r="AL24" s="2">
        <v>9.5</v>
      </c>
      <c r="AM24" s="2">
        <f t="shared" si="17"/>
        <v>8.6944444444444446</v>
      </c>
      <c r="AN24" s="2">
        <f t="shared" si="18"/>
        <v>8.15</v>
      </c>
      <c r="AO24" s="2">
        <v>16.3</v>
      </c>
      <c r="AP24" s="2">
        <f t="shared" si="19"/>
        <v>8.6</v>
      </c>
      <c r="AQ24" s="2">
        <v>25.8</v>
      </c>
      <c r="AR24" s="2">
        <f t="shared" si="20"/>
        <v>9.3333333333333339</v>
      </c>
      <c r="AS24" s="2">
        <v>14</v>
      </c>
      <c r="AT24" s="2">
        <f t="shared" si="21"/>
        <v>0</v>
      </c>
      <c r="AU24" s="2">
        <f t="shared" si="22"/>
        <v>0</v>
      </c>
      <c r="AV24" s="2"/>
      <c r="AW24" s="2">
        <f t="shared" si="23"/>
        <v>0</v>
      </c>
      <c r="AX24" s="2"/>
      <c r="AY24" s="2">
        <f t="shared" si="24"/>
        <v>0</v>
      </c>
      <c r="AZ24" s="2"/>
      <c r="BA24" s="2">
        <v>8</v>
      </c>
    </row>
    <row r="25" spans="1:53" x14ac:dyDescent="0.25">
      <c r="A25" s="4" t="s">
        <v>66</v>
      </c>
      <c r="B25" s="2">
        <v>4.75</v>
      </c>
      <c r="C25" s="2">
        <v>5</v>
      </c>
      <c r="D25" s="2">
        <v>4.75</v>
      </c>
      <c r="E25" s="2">
        <v>0</v>
      </c>
      <c r="F25" s="2">
        <v>4.75</v>
      </c>
      <c r="G25" s="2"/>
      <c r="H25" s="2"/>
      <c r="I25" s="2"/>
      <c r="J25" s="2"/>
      <c r="K25" s="2">
        <v>4.75</v>
      </c>
      <c r="L25" s="2"/>
      <c r="M25" s="2">
        <f t="shared" si="0"/>
        <v>4</v>
      </c>
      <c r="N25" s="2">
        <v>1</v>
      </c>
      <c r="O25" s="2">
        <v>1</v>
      </c>
      <c r="P25" s="2"/>
      <c r="Q25" s="2">
        <v>1</v>
      </c>
      <c r="R25" s="2"/>
      <c r="S25" s="2">
        <v>1</v>
      </c>
      <c r="T25" s="2"/>
      <c r="U25" s="2"/>
      <c r="V25" s="2">
        <f t="shared" si="25"/>
        <v>5</v>
      </c>
      <c r="W25" s="2">
        <v>2</v>
      </c>
      <c r="X25" s="2">
        <f t="shared" si="13"/>
        <v>3.75</v>
      </c>
      <c r="Y25" s="2">
        <v>8.25</v>
      </c>
      <c r="Z25" s="2">
        <v>6.5</v>
      </c>
      <c r="AA25" s="2">
        <v>5</v>
      </c>
      <c r="AB25" s="2">
        <v>4</v>
      </c>
      <c r="AC25" s="2"/>
      <c r="AD25" s="2">
        <v>3</v>
      </c>
      <c r="AE25" s="2">
        <f t="shared" si="14"/>
        <v>4.916666666666667</v>
      </c>
      <c r="AF25" s="2">
        <f t="shared" si="26"/>
        <v>5.3888888888888884</v>
      </c>
      <c r="AG25" s="2">
        <f t="shared" si="1"/>
        <v>5.25</v>
      </c>
      <c r="AH25" s="2">
        <v>10.5</v>
      </c>
      <c r="AI25" s="2">
        <f t="shared" si="2"/>
        <v>6.9166666666666661</v>
      </c>
      <c r="AJ25" s="2">
        <v>20.75</v>
      </c>
      <c r="AK25" s="2">
        <f t="shared" si="16"/>
        <v>4</v>
      </c>
      <c r="AL25" s="2">
        <v>6</v>
      </c>
      <c r="AM25" s="2">
        <f t="shared" si="17"/>
        <v>4.2666666666666666</v>
      </c>
      <c r="AN25" s="2">
        <f t="shared" si="18"/>
        <v>2.15</v>
      </c>
      <c r="AO25" s="2">
        <v>4.3</v>
      </c>
      <c r="AP25" s="2">
        <f t="shared" si="19"/>
        <v>5.9833333333333325</v>
      </c>
      <c r="AQ25" s="2">
        <v>17.95</v>
      </c>
      <c r="AR25" s="2">
        <f t="shared" si="20"/>
        <v>4.666666666666667</v>
      </c>
      <c r="AS25" s="2">
        <v>7</v>
      </c>
      <c r="AT25" s="2">
        <f t="shared" si="21"/>
        <v>0</v>
      </c>
      <c r="AU25" s="2">
        <f t="shared" si="22"/>
        <v>0</v>
      </c>
      <c r="AV25" s="2"/>
      <c r="AW25" s="2">
        <f t="shared" si="23"/>
        <v>0</v>
      </c>
      <c r="AX25" s="2"/>
      <c r="AY25" s="2">
        <f t="shared" si="24"/>
        <v>0</v>
      </c>
      <c r="AZ25" s="2"/>
      <c r="BA25" s="2">
        <v>4.5</v>
      </c>
    </row>
    <row r="26" spans="1:53" ht="18" customHeight="1" x14ac:dyDescent="0.25">
      <c r="A26" s="12" t="s">
        <v>88</v>
      </c>
      <c r="B26" s="2">
        <v>5</v>
      </c>
      <c r="C26" s="2">
        <v>0</v>
      </c>
      <c r="D26" s="2">
        <v>0</v>
      </c>
      <c r="E26" s="2">
        <v>6.5</v>
      </c>
      <c r="F26" s="2">
        <v>0</v>
      </c>
      <c r="G26" s="2"/>
      <c r="H26" s="2"/>
      <c r="I26" s="2"/>
      <c r="J26" s="2"/>
      <c r="K26" s="2">
        <v>7.25</v>
      </c>
      <c r="L26" s="2"/>
      <c r="M26" s="2">
        <f t="shared" si="0"/>
        <v>3.125</v>
      </c>
      <c r="N26" s="2">
        <v>1</v>
      </c>
      <c r="O26" s="2"/>
      <c r="P26" s="2">
        <v>1</v>
      </c>
      <c r="Q26" s="2">
        <v>1</v>
      </c>
      <c r="R26" s="2">
        <v>1</v>
      </c>
      <c r="S26" s="2"/>
      <c r="T26" s="2"/>
      <c r="U26" s="2"/>
      <c r="V26" s="2">
        <f>SUM(N26:U26)/8*10</f>
        <v>5</v>
      </c>
      <c r="W26" s="2">
        <v>6</v>
      </c>
      <c r="X26" s="2">
        <f t="shared" si="13"/>
        <v>3.75</v>
      </c>
      <c r="Y26" s="2">
        <v>4</v>
      </c>
      <c r="Z26" s="2">
        <v>5.5</v>
      </c>
      <c r="AA26" s="2">
        <v>6.5</v>
      </c>
      <c r="AB26" s="2">
        <v>6</v>
      </c>
      <c r="AC26" s="2"/>
      <c r="AD26" s="2">
        <v>3</v>
      </c>
      <c r="AE26" s="2">
        <f t="shared" si="14"/>
        <v>5.291666666666667</v>
      </c>
      <c r="AF26" s="2">
        <f>AVERAGE(W26:AD26)</f>
        <v>4.9642857142857144</v>
      </c>
      <c r="AG26" s="2">
        <f t="shared" si="1"/>
        <v>2.5</v>
      </c>
      <c r="AH26" s="2">
        <v>5</v>
      </c>
      <c r="AI26" s="2">
        <f t="shared" si="2"/>
        <v>6.333333333333333</v>
      </c>
      <c r="AJ26" s="2">
        <v>19</v>
      </c>
      <c r="AK26" s="2">
        <f t="shared" si="16"/>
        <v>4</v>
      </c>
      <c r="AL26" s="2">
        <v>6</v>
      </c>
      <c r="AM26" s="2">
        <f t="shared" si="17"/>
        <v>4.0861111111111112</v>
      </c>
      <c r="AN26" s="2">
        <f t="shared" si="18"/>
        <v>4.4749999999999996</v>
      </c>
      <c r="AO26" s="2">
        <v>8.9499999999999993</v>
      </c>
      <c r="AP26" s="2">
        <f t="shared" si="19"/>
        <v>3.4499999999999997</v>
      </c>
      <c r="AQ26" s="2">
        <v>10.35</v>
      </c>
      <c r="AR26" s="2">
        <f t="shared" si="20"/>
        <v>4.3333333333333339</v>
      </c>
      <c r="AS26" s="2">
        <v>6.5</v>
      </c>
      <c r="AT26" s="2">
        <f t="shared" si="21"/>
        <v>0</v>
      </c>
      <c r="AU26" s="2">
        <f t="shared" si="22"/>
        <v>0</v>
      </c>
      <c r="AV26" s="2"/>
      <c r="AW26" s="2">
        <f t="shared" si="23"/>
        <v>0</v>
      </c>
      <c r="AX26" s="2"/>
      <c r="AY26" s="2">
        <f t="shared" si="24"/>
        <v>0</v>
      </c>
      <c r="AZ26" s="2"/>
      <c r="BA26" s="2">
        <v>5</v>
      </c>
    </row>
    <row r="27" spans="1:53" x14ac:dyDescent="0.25">
      <c r="A27" s="9" t="s">
        <v>67</v>
      </c>
      <c r="B27" s="2">
        <v>5</v>
      </c>
      <c r="C27" s="2">
        <v>5.25</v>
      </c>
      <c r="D27" s="2">
        <v>5.5</v>
      </c>
      <c r="E27" s="2">
        <v>6.25</v>
      </c>
      <c r="F27" s="2">
        <v>5.75</v>
      </c>
      <c r="G27" s="2"/>
      <c r="H27" s="2"/>
      <c r="I27" s="2"/>
      <c r="J27" s="2"/>
      <c r="K27" s="2">
        <v>6.25</v>
      </c>
      <c r="L27" s="2"/>
      <c r="M27" s="2">
        <f t="shared" si="0"/>
        <v>5.666666666666667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/>
      <c r="U27" s="2"/>
      <c r="V27" s="2">
        <f t="shared" si="25"/>
        <v>7.5</v>
      </c>
      <c r="W27" s="2">
        <v>5.25</v>
      </c>
      <c r="X27" s="2">
        <f t="shared" si="13"/>
        <v>8.125</v>
      </c>
      <c r="Y27" s="2">
        <v>6.5</v>
      </c>
      <c r="Z27" s="2">
        <v>8.75</v>
      </c>
      <c r="AA27" s="2">
        <v>8.75</v>
      </c>
      <c r="AB27" s="2">
        <v>7</v>
      </c>
      <c r="AC27" s="2"/>
      <c r="AD27" s="2">
        <v>6.5</v>
      </c>
      <c r="AE27" s="2">
        <f t="shared" si="14"/>
        <v>7.395833333333333</v>
      </c>
      <c r="AF27" s="2">
        <f t="shared" si="26"/>
        <v>6.333333333333333</v>
      </c>
      <c r="AG27" s="2">
        <f t="shared" si="1"/>
        <v>6.25</v>
      </c>
      <c r="AH27" s="2">
        <v>12.5</v>
      </c>
      <c r="AI27" s="2">
        <f t="shared" si="2"/>
        <v>6.416666666666667</v>
      </c>
      <c r="AJ27" s="2">
        <v>19.25</v>
      </c>
      <c r="AK27" s="2">
        <f t="shared" si="16"/>
        <v>6.333333333333333</v>
      </c>
      <c r="AL27" s="2">
        <v>9.5</v>
      </c>
      <c r="AM27" s="2">
        <f t="shared" si="17"/>
        <v>6.0500000000000007</v>
      </c>
      <c r="AN27" s="2">
        <f t="shared" si="18"/>
        <v>6.2</v>
      </c>
      <c r="AO27" s="2">
        <v>12.4</v>
      </c>
      <c r="AP27" s="2">
        <f t="shared" si="19"/>
        <v>5.9500000000000011</v>
      </c>
      <c r="AQ27" s="2">
        <v>17.850000000000001</v>
      </c>
      <c r="AR27" s="2">
        <f t="shared" si="20"/>
        <v>6</v>
      </c>
      <c r="AS27" s="2">
        <v>9</v>
      </c>
      <c r="AT27" s="2">
        <f t="shared" si="21"/>
        <v>0</v>
      </c>
      <c r="AU27" s="2">
        <f t="shared" si="22"/>
        <v>0</v>
      </c>
      <c r="AV27" s="2"/>
      <c r="AW27" s="2">
        <f t="shared" si="23"/>
        <v>0</v>
      </c>
      <c r="AX27" s="2"/>
      <c r="AY27" s="2">
        <f t="shared" si="24"/>
        <v>0</v>
      </c>
      <c r="AZ27" s="2"/>
      <c r="BA27" s="2">
        <v>5.5</v>
      </c>
    </row>
  </sheetData>
  <mergeCells count="2">
    <mergeCell ref="A1:BA1"/>
    <mergeCell ref="B2:BA2"/>
  </mergeCells>
  <conditionalFormatting sqref="B4:BA27">
    <cfRule type="cellIs" dxfId="29" priority="202" operator="between">
      <formula>9</formula>
      <formula>10</formula>
    </cfRule>
    <cfRule type="cellIs" dxfId="28" priority="203" operator="between">
      <formula>4.75</formula>
      <formula>4.99</formula>
    </cfRule>
    <cfRule type="cellIs" dxfId="27" priority="204" operator="between">
      <formula>4.5</formula>
      <formula>4.74</formula>
    </cfRule>
    <cfRule type="cellIs" dxfId="26" priority="205" operator="between">
      <formula>0.01</formula>
      <formula>4.49</formula>
    </cfRule>
    <cfRule type="cellIs" dxfId="25" priority="206" operator="between">
      <formula>0</formula>
      <formula>0</formula>
    </cfRule>
  </conditionalFormatting>
  <conditionalFormatting sqref="B26:U26 W26:AJ26">
    <cfRule type="cellIs" dxfId="24" priority="56" operator="between">
      <formula>9</formula>
      <formula>10</formula>
    </cfRule>
    <cfRule type="cellIs" dxfId="23" priority="57" operator="between">
      <formula>4.75</formula>
      <formula>4.99</formula>
    </cfRule>
    <cfRule type="cellIs" dxfId="22" priority="58" operator="between">
      <formula>4.5</formula>
      <formula>4.74</formula>
    </cfRule>
    <cfRule type="cellIs" dxfId="21" priority="59" operator="between">
      <formula>0.01</formula>
      <formula>4.49</formula>
    </cfRule>
    <cfRule type="cellIs" dxfId="20" priority="60" operator="between">
      <formula>0</formula>
      <formula>0</formula>
    </cfRule>
  </conditionalFormatting>
  <conditionalFormatting sqref="V26">
    <cfRule type="cellIs" dxfId="19" priority="51" operator="between">
      <formula>9</formula>
      <formula>10</formula>
    </cfRule>
    <cfRule type="cellIs" dxfId="18" priority="52" operator="between">
      <formula>4.75</formula>
      <formula>4.99</formula>
    </cfRule>
    <cfRule type="cellIs" dxfId="17" priority="53" operator="between">
      <formula>4.5</formula>
      <formula>4.74</formula>
    </cfRule>
    <cfRule type="cellIs" dxfId="16" priority="54" operator="between">
      <formula>0.01</formula>
      <formula>4.49</formula>
    </cfRule>
    <cfRule type="cellIs" dxfId="15" priority="55" operator="between">
      <formula>0</formula>
      <formula>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U25"/>
  <sheetViews>
    <sheetView zoomScale="60" zoomScaleNormal="60" workbookViewId="0">
      <pane xSplit="4620" ySplit="1545" topLeftCell="Y3" activePane="topRight"/>
      <selection pane="topRight" activeCell="BO1" sqref="BD1:BO1048576"/>
      <selection pane="bottomLeft" activeCell="BJ17" sqref="BJ17"/>
      <selection pane="bottomRight" activeCell="BC3" sqref="BC3"/>
    </sheetView>
  </sheetViews>
  <sheetFormatPr baseColWidth="10" defaultColWidth="9.140625" defaultRowHeight="15" x14ac:dyDescent="0.25"/>
  <cols>
    <col min="1" max="1" width="39.28515625" style="4" customWidth="1"/>
    <col min="2" max="2" width="9.85546875" style="8" customWidth="1"/>
    <col min="3" max="5" width="9.85546875" style="4" customWidth="1"/>
    <col min="6" max="7" width="11.5703125" style="4" customWidth="1"/>
    <col min="8" max="10" width="11.5703125" style="4" hidden="1" customWidth="1"/>
    <col min="11" max="11" width="11.5703125" style="4" customWidth="1"/>
    <col min="12" max="12" width="11.5703125" style="4" hidden="1" customWidth="1"/>
    <col min="13" max="19" width="9.85546875" style="8" customWidth="1"/>
    <col min="20" max="21" width="9.85546875" style="8" hidden="1" customWidth="1"/>
    <col min="22" max="26" width="9.85546875" style="8" customWidth="1"/>
    <col min="27" max="27" width="10.140625" style="8" customWidth="1"/>
    <col min="28" max="28" width="10.28515625" style="8" customWidth="1"/>
    <col min="29" max="29" width="10.28515625" style="8" hidden="1" customWidth="1"/>
    <col min="30" max="31" width="9.85546875" style="4" hidden="1" customWidth="1"/>
    <col min="32" max="34" width="9.85546875" style="4" customWidth="1"/>
    <col min="35" max="35" width="9" style="4" customWidth="1"/>
    <col min="36" max="36" width="10.42578125" style="4" hidden="1" customWidth="1"/>
    <col min="37" max="37" width="10.28515625" style="4" customWidth="1"/>
    <col min="38" max="38" width="9" style="4" hidden="1" customWidth="1"/>
    <col min="39" max="39" width="8.7109375" style="4" customWidth="1"/>
    <col min="40" max="40" width="9" style="4" hidden="1" customWidth="1"/>
    <col min="41" max="41" width="9.85546875" style="4" customWidth="1"/>
    <col min="42" max="42" width="9" style="4" customWidth="1"/>
    <col min="43" max="43" width="9.85546875" style="4" hidden="1" customWidth="1"/>
    <col min="44" max="44" width="10.28515625" style="4" customWidth="1"/>
    <col min="45" max="45" width="9" style="4" hidden="1" customWidth="1"/>
    <col min="46" max="46" width="9" style="4" customWidth="1"/>
    <col min="47" max="47" width="9" style="4" hidden="1" customWidth="1"/>
    <col min="48" max="48" width="9.85546875" style="4" hidden="1" customWidth="1"/>
    <col min="49" max="49" width="9" style="4" hidden="1" customWidth="1"/>
    <col min="50" max="50" width="9.85546875" style="4" hidden="1" customWidth="1"/>
    <col min="51" max="51" width="10.28515625" style="4" hidden="1" customWidth="1"/>
    <col min="52" max="52" width="9" style="4" hidden="1" customWidth="1"/>
    <col min="53" max="53" width="11.5703125" style="4" hidden="1" customWidth="1"/>
    <col min="54" max="54" width="9.85546875" style="4" hidden="1" customWidth="1"/>
    <col min="55" max="55" width="11.140625" style="4" customWidth="1"/>
    <col min="56" max="905" width="9.85546875" style="4" customWidth="1"/>
    <col min="906" max="16384" width="9.140625" style="7"/>
  </cols>
  <sheetData>
    <row r="1" spans="1:55" ht="33.75" customHeight="1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</row>
    <row r="2" spans="1:55" ht="30" customHeight="1" x14ac:dyDescent="0.25">
      <c r="A2" s="10"/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</row>
    <row r="3" spans="1:55" s="6" customFormat="1" ht="49.5" customHeight="1" x14ac:dyDescent="0.25">
      <c r="A3" s="1" t="s">
        <v>33</v>
      </c>
      <c r="B3" s="1" t="s">
        <v>1</v>
      </c>
      <c r="C3" s="1" t="s">
        <v>2</v>
      </c>
      <c r="D3" s="1" t="s">
        <v>3</v>
      </c>
      <c r="E3" s="1" t="s">
        <v>25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94</v>
      </c>
      <c r="L3" s="1" t="s">
        <v>34</v>
      </c>
      <c r="M3" s="1" t="s">
        <v>9</v>
      </c>
      <c r="N3" s="1" t="s">
        <v>36</v>
      </c>
      <c r="O3" s="1" t="s">
        <v>37</v>
      </c>
      <c r="P3" s="1" t="s">
        <v>38</v>
      </c>
      <c r="Q3" s="1" t="s">
        <v>39</v>
      </c>
      <c r="R3" s="1" t="s">
        <v>40</v>
      </c>
      <c r="S3" s="1" t="s">
        <v>41</v>
      </c>
      <c r="T3" s="1" t="s">
        <v>42</v>
      </c>
      <c r="U3" s="1" t="s">
        <v>43</v>
      </c>
      <c r="V3" s="1" t="s">
        <v>35</v>
      </c>
      <c r="W3" s="1" t="s">
        <v>10</v>
      </c>
      <c r="X3" s="1" t="s">
        <v>11</v>
      </c>
      <c r="Y3" s="1" t="s">
        <v>12</v>
      </c>
      <c r="Z3" s="1" t="s">
        <v>20</v>
      </c>
      <c r="AA3" s="1" t="s">
        <v>21</v>
      </c>
      <c r="AB3" s="1" t="s">
        <v>22</v>
      </c>
      <c r="AC3" s="1" t="s">
        <v>23</v>
      </c>
      <c r="AD3" s="1" t="s">
        <v>24</v>
      </c>
      <c r="AE3" s="1" t="s">
        <v>91</v>
      </c>
      <c r="AF3" s="1" t="s">
        <v>93</v>
      </c>
      <c r="AG3" s="1" t="s">
        <v>13</v>
      </c>
      <c r="AH3" s="1" t="s">
        <v>14</v>
      </c>
      <c r="AI3" s="1" t="s">
        <v>26</v>
      </c>
      <c r="AJ3" s="1"/>
      <c r="AK3" s="1" t="s">
        <v>15</v>
      </c>
      <c r="AL3" s="1"/>
      <c r="AM3" s="1" t="s">
        <v>96</v>
      </c>
      <c r="AO3" s="1" t="s">
        <v>16</v>
      </c>
      <c r="AP3" s="1" t="s">
        <v>28</v>
      </c>
      <c r="AQ3" s="1"/>
      <c r="AR3" s="1" t="s">
        <v>17</v>
      </c>
      <c r="AS3" s="1"/>
      <c r="AT3" s="1" t="s">
        <v>97</v>
      </c>
      <c r="AV3" s="1" t="s">
        <v>30</v>
      </c>
      <c r="AW3" s="1" t="s">
        <v>31</v>
      </c>
      <c r="AX3" s="1"/>
      <c r="AY3" s="1" t="s">
        <v>18</v>
      </c>
      <c r="AZ3" s="1"/>
      <c r="BA3" s="1" t="s">
        <v>32</v>
      </c>
      <c r="BC3" s="1" t="s">
        <v>19</v>
      </c>
    </row>
    <row r="4" spans="1:55" s="4" customFormat="1" ht="18" customHeight="1" x14ac:dyDescent="0.25">
      <c r="A4" s="11" t="s">
        <v>69</v>
      </c>
      <c r="B4" s="2">
        <v>7.25</v>
      </c>
      <c r="C4" s="2">
        <v>7.5</v>
      </c>
      <c r="D4" s="2">
        <v>0</v>
      </c>
      <c r="E4" s="2">
        <v>0</v>
      </c>
      <c r="F4" s="2">
        <v>0</v>
      </c>
      <c r="G4" s="2"/>
      <c r="H4" s="2"/>
      <c r="I4" s="2"/>
      <c r="J4" s="2"/>
      <c r="K4" s="2">
        <v>0</v>
      </c>
      <c r="L4" s="2"/>
      <c r="M4" s="2">
        <f t="shared" ref="M4:M23" si="0">AVERAGE(B4:L4)</f>
        <v>2.4583333333333335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/>
      <c r="U4" s="2"/>
      <c r="V4" s="2">
        <f t="shared" ref="V4:V23" si="1">SUM(N4:U4)/8*10</f>
        <v>7.5</v>
      </c>
      <c r="W4" s="2"/>
      <c r="X4" s="2">
        <f t="shared" ref="X4:X23" si="2">SUM(AE4/8*10)</f>
        <v>5</v>
      </c>
      <c r="Y4" s="2">
        <f>SUM(AF4+0.5)</f>
        <v>9.5</v>
      </c>
      <c r="Z4" s="2">
        <v>8.5</v>
      </c>
      <c r="AA4" s="2"/>
      <c r="AB4" s="2">
        <v>7</v>
      </c>
      <c r="AC4" s="2"/>
      <c r="AD4" s="2"/>
      <c r="AE4" s="2">
        <v>4</v>
      </c>
      <c r="AF4" s="2">
        <v>9</v>
      </c>
      <c r="AG4" s="2">
        <f>AVERAGE(W4:AD4)</f>
        <v>7.5</v>
      </c>
      <c r="AH4" s="2">
        <f t="shared" ref="AH4:AH23" si="3">AVERAGE(AI4,AK4,AM4)</f>
        <v>6.7666666666666666</v>
      </c>
      <c r="AI4" s="2">
        <f t="shared" ref="AI4:AI23" si="4">SUM(AJ4/20)*10</f>
        <v>8.25</v>
      </c>
      <c r="AJ4" s="2">
        <v>16.5</v>
      </c>
      <c r="AK4" s="2">
        <f t="shared" ref="AK4:AK23" si="5">SUM(AL4/30)*10</f>
        <v>6.05</v>
      </c>
      <c r="AL4" s="2">
        <v>18.149999999999999</v>
      </c>
      <c r="AM4" s="2">
        <f t="shared" ref="AM4:AM23" si="6">SUM(AN4/15)*10</f>
        <v>6</v>
      </c>
      <c r="AN4" s="2">
        <v>9</v>
      </c>
      <c r="AO4" s="2">
        <f t="shared" ref="AO4:AO23" si="7">AVERAGE(AP4,AR4,AT4)</f>
        <v>6.541666666666667</v>
      </c>
      <c r="AP4" s="2">
        <f t="shared" ref="AP4:AP23" si="8">SUM(AQ4/20)*10</f>
        <v>6.375</v>
      </c>
      <c r="AQ4" s="2">
        <v>12.75</v>
      </c>
      <c r="AR4" s="2">
        <f t="shared" ref="AR4:AR23" si="9">SUM(AS4/30)*10</f>
        <v>5.5833333333333339</v>
      </c>
      <c r="AS4" s="2">
        <v>16.75</v>
      </c>
      <c r="AT4" s="2">
        <f t="shared" ref="AT4:AT23" si="10">SUM(AU4/15)*10</f>
        <v>7.666666666666667</v>
      </c>
      <c r="AU4" s="2">
        <v>11.5</v>
      </c>
      <c r="AV4" s="2">
        <f t="shared" ref="AV4:AV23" si="11">AVERAGE(AW4,AY4,BA4)</f>
        <v>0</v>
      </c>
      <c r="AW4" s="2">
        <f t="shared" ref="AW4:AW23" si="12">SUM(AX4/20)*10</f>
        <v>0</v>
      </c>
      <c r="AX4" s="2"/>
      <c r="AY4" s="2">
        <f t="shared" ref="AY4:AY23" si="13">SUM(AZ4/30)*10</f>
        <v>0</v>
      </c>
      <c r="AZ4" s="2"/>
      <c r="BA4" s="2">
        <f t="shared" ref="BA4:BA23" si="14">SUM(BB4/15)*10</f>
        <v>0</v>
      </c>
      <c r="BB4" s="2"/>
      <c r="BC4" s="2">
        <v>6.5</v>
      </c>
    </row>
    <row r="5" spans="1:55" s="4" customFormat="1" ht="18" customHeight="1" x14ac:dyDescent="0.25">
      <c r="A5" s="3" t="s">
        <v>70</v>
      </c>
      <c r="B5" s="2">
        <v>7.5</v>
      </c>
      <c r="C5" s="2">
        <v>8</v>
      </c>
      <c r="D5" s="2">
        <v>7.5</v>
      </c>
      <c r="E5" s="2">
        <v>7.25</v>
      </c>
      <c r="F5" s="2">
        <v>8.25</v>
      </c>
      <c r="G5" s="2"/>
      <c r="H5" s="2"/>
      <c r="I5" s="2"/>
      <c r="J5" s="2"/>
      <c r="K5" s="2">
        <v>7.5</v>
      </c>
      <c r="L5" s="2"/>
      <c r="M5" s="2">
        <f t="shared" si="0"/>
        <v>7.666666666666667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/>
      <c r="U5" s="2"/>
      <c r="V5" s="2">
        <f t="shared" si="1"/>
        <v>7.5</v>
      </c>
      <c r="W5" s="2">
        <v>9.75</v>
      </c>
      <c r="X5" s="2">
        <f t="shared" si="2"/>
        <v>10</v>
      </c>
      <c r="Y5" s="2">
        <f t="shared" ref="Y5:Y23" si="15">SUM(AF5+0.5)</f>
        <v>10</v>
      </c>
      <c r="Z5" s="2">
        <v>9.75</v>
      </c>
      <c r="AA5" s="2"/>
      <c r="AB5" s="2">
        <v>10</v>
      </c>
      <c r="AC5" s="2"/>
      <c r="AD5" s="2"/>
      <c r="AE5" s="2">
        <v>8</v>
      </c>
      <c r="AF5" s="2">
        <v>9.5</v>
      </c>
      <c r="AG5" s="2">
        <f t="shared" ref="AG5:AG23" si="16">AVERAGE(W5:AD5)</f>
        <v>9.9</v>
      </c>
      <c r="AH5" s="2">
        <f t="shared" si="3"/>
        <v>8.1805555555555554</v>
      </c>
      <c r="AI5" s="2">
        <f t="shared" si="4"/>
        <v>8.625</v>
      </c>
      <c r="AJ5" s="2">
        <v>17.25</v>
      </c>
      <c r="AK5" s="2">
        <f t="shared" si="5"/>
        <v>8.25</v>
      </c>
      <c r="AL5" s="2">
        <v>24.75</v>
      </c>
      <c r="AM5" s="2">
        <f t="shared" si="6"/>
        <v>7.666666666666667</v>
      </c>
      <c r="AN5" s="2">
        <v>11.5</v>
      </c>
      <c r="AO5" s="2">
        <f t="shared" si="7"/>
        <v>8.3666666666666671</v>
      </c>
      <c r="AP5" s="2">
        <f t="shared" si="8"/>
        <v>7.85</v>
      </c>
      <c r="AQ5" s="2">
        <v>15.7</v>
      </c>
      <c r="AR5" s="2">
        <f t="shared" si="9"/>
        <v>8.9166666666666679</v>
      </c>
      <c r="AS5" s="2">
        <v>26.75</v>
      </c>
      <c r="AT5" s="2">
        <f t="shared" si="10"/>
        <v>8.3333333333333339</v>
      </c>
      <c r="AU5" s="2">
        <v>12.5</v>
      </c>
      <c r="AV5" s="2">
        <f t="shared" si="11"/>
        <v>0</v>
      </c>
      <c r="AW5" s="2">
        <f t="shared" si="12"/>
        <v>0</v>
      </c>
      <c r="AX5" s="2"/>
      <c r="AY5" s="2">
        <f t="shared" si="13"/>
        <v>0</v>
      </c>
      <c r="AZ5" s="2"/>
      <c r="BA5" s="2">
        <f t="shared" si="14"/>
        <v>0</v>
      </c>
      <c r="BB5" s="2"/>
      <c r="BC5" s="2">
        <v>7.5</v>
      </c>
    </row>
    <row r="6" spans="1:55" s="4" customFormat="1" ht="18" customHeight="1" x14ac:dyDescent="0.25">
      <c r="A6" s="3" t="s">
        <v>71</v>
      </c>
      <c r="B6" s="2">
        <v>6.25</v>
      </c>
      <c r="C6" s="2">
        <v>8</v>
      </c>
      <c r="D6" s="2">
        <v>4.75</v>
      </c>
      <c r="E6" s="2">
        <v>3.75</v>
      </c>
      <c r="F6" s="2">
        <v>6.5</v>
      </c>
      <c r="G6" s="2"/>
      <c r="H6" s="2"/>
      <c r="I6" s="2"/>
      <c r="J6" s="2"/>
      <c r="K6" s="2">
        <v>0</v>
      </c>
      <c r="L6" s="2"/>
      <c r="M6" s="2">
        <f t="shared" si="0"/>
        <v>4.875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/>
      <c r="U6" s="2"/>
      <c r="V6" s="2">
        <f t="shared" si="1"/>
        <v>7.5</v>
      </c>
      <c r="W6" s="2"/>
      <c r="X6" s="2">
        <f t="shared" si="2"/>
        <v>4.0625</v>
      </c>
      <c r="Y6" s="2">
        <f t="shared" si="15"/>
        <v>6.5</v>
      </c>
      <c r="Z6" s="2">
        <v>5</v>
      </c>
      <c r="AA6" s="2"/>
      <c r="AB6" s="2">
        <v>3</v>
      </c>
      <c r="AC6" s="2"/>
      <c r="AD6" s="2"/>
      <c r="AE6" s="2">
        <v>3.25</v>
      </c>
      <c r="AF6" s="2">
        <v>6</v>
      </c>
      <c r="AG6" s="2">
        <f t="shared" si="16"/>
        <v>4.640625</v>
      </c>
      <c r="AH6" s="2">
        <f t="shared" si="3"/>
        <v>8.3722222222222218</v>
      </c>
      <c r="AI6" s="2">
        <f t="shared" si="4"/>
        <v>8.75</v>
      </c>
      <c r="AJ6" s="2">
        <v>17.5</v>
      </c>
      <c r="AK6" s="2">
        <f t="shared" si="5"/>
        <v>6.3666666666666671</v>
      </c>
      <c r="AL6" s="2">
        <v>19.100000000000001</v>
      </c>
      <c r="AM6" s="2">
        <f t="shared" si="6"/>
        <v>10</v>
      </c>
      <c r="AN6" s="2">
        <v>15</v>
      </c>
      <c r="AO6" s="2">
        <f t="shared" si="7"/>
        <v>5.0027777777777773</v>
      </c>
      <c r="AP6" s="2">
        <f t="shared" si="8"/>
        <v>4.6749999999999998</v>
      </c>
      <c r="AQ6" s="2">
        <v>9.35</v>
      </c>
      <c r="AR6" s="2">
        <f t="shared" si="9"/>
        <v>5.6666666666666661</v>
      </c>
      <c r="AS6" s="2">
        <v>17</v>
      </c>
      <c r="AT6" s="2">
        <f t="shared" si="10"/>
        <v>4.666666666666667</v>
      </c>
      <c r="AU6" s="2">
        <v>7</v>
      </c>
      <c r="AV6" s="2">
        <f t="shared" si="11"/>
        <v>0</v>
      </c>
      <c r="AW6" s="2">
        <f t="shared" si="12"/>
        <v>0</v>
      </c>
      <c r="AX6" s="2"/>
      <c r="AY6" s="2">
        <f t="shared" si="13"/>
        <v>0</v>
      </c>
      <c r="AZ6" s="2"/>
      <c r="BA6" s="2">
        <f t="shared" si="14"/>
        <v>0</v>
      </c>
      <c r="BB6" s="2"/>
      <c r="BC6" s="2">
        <v>5.5</v>
      </c>
    </row>
    <row r="7" spans="1:55" s="4" customFormat="1" ht="18" customHeight="1" x14ac:dyDescent="0.25">
      <c r="A7" s="3" t="s">
        <v>72</v>
      </c>
      <c r="B7" s="2">
        <v>7.5</v>
      </c>
      <c r="C7" s="2">
        <v>5.5</v>
      </c>
      <c r="D7" s="2">
        <v>6.5</v>
      </c>
      <c r="E7" s="2">
        <v>6.25</v>
      </c>
      <c r="F7" s="2">
        <v>5.7450000000000001</v>
      </c>
      <c r="G7" s="2"/>
      <c r="H7" s="2"/>
      <c r="I7" s="2"/>
      <c r="J7" s="2"/>
      <c r="K7" s="2">
        <v>7.25</v>
      </c>
      <c r="L7" s="2"/>
      <c r="M7" s="2">
        <f t="shared" si="0"/>
        <v>6.4575000000000005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/>
      <c r="U7" s="2"/>
      <c r="V7" s="2">
        <f t="shared" si="1"/>
        <v>7.5</v>
      </c>
      <c r="W7" s="2"/>
      <c r="X7" s="2">
        <f t="shared" si="2"/>
        <v>10</v>
      </c>
      <c r="Y7" s="2">
        <f t="shared" si="15"/>
        <v>9.5</v>
      </c>
      <c r="Z7" s="2">
        <v>7.5</v>
      </c>
      <c r="AA7" s="2"/>
      <c r="AB7" s="2">
        <v>9</v>
      </c>
      <c r="AC7" s="2"/>
      <c r="AD7" s="2"/>
      <c r="AE7" s="2">
        <v>8</v>
      </c>
      <c r="AF7" s="2">
        <v>9</v>
      </c>
      <c r="AG7" s="2">
        <f t="shared" si="16"/>
        <v>9</v>
      </c>
      <c r="AH7" s="2">
        <f t="shared" si="3"/>
        <v>7.6222222222222227</v>
      </c>
      <c r="AI7" s="2">
        <f t="shared" si="4"/>
        <v>8</v>
      </c>
      <c r="AJ7" s="2">
        <v>16</v>
      </c>
      <c r="AK7" s="2">
        <f t="shared" si="5"/>
        <v>7.2000000000000011</v>
      </c>
      <c r="AL7" s="2">
        <v>21.6</v>
      </c>
      <c r="AM7" s="2">
        <f t="shared" si="6"/>
        <v>7.666666666666667</v>
      </c>
      <c r="AN7" s="2">
        <v>11.5</v>
      </c>
      <c r="AO7" s="2">
        <f t="shared" si="7"/>
        <v>6.5111111111111102</v>
      </c>
      <c r="AP7" s="2">
        <f t="shared" si="8"/>
        <v>7.1999999999999993</v>
      </c>
      <c r="AQ7" s="2">
        <v>14.4</v>
      </c>
      <c r="AR7" s="2">
        <f t="shared" si="9"/>
        <v>5.6666666666666661</v>
      </c>
      <c r="AS7" s="2">
        <v>17</v>
      </c>
      <c r="AT7" s="2">
        <f t="shared" si="10"/>
        <v>6.6666666666666661</v>
      </c>
      <c r="AU7" s="2">
        <v>10</v>
      </c>
      <c r="AV7" s="2">
        <f t="shared" si="11"/>
        <v>0</v>
      </c>
      <c r="AW7" s="2">
        <f t="shared" si="12"/>
        <v>0</v>
      </c>
      <c r="AX7" s="2"/>
      <c r="AY7" s="2">
        <f t="shared" si="13"/>
        <v>0</v>
      </c>
      <c r="AZ7" s="2"/>
      <c r="BA7" s="2">
        <f t="shared" si="14"/>
        <v>0</v>
      </c>
      <c r="BB7" s="2"/>
      <c r="BC7" s="2">
        <v>6.5</v>
      </c>
    </row>
    <row r="8" spans="1:55" s="4" customFormat="1" ht="18" customHeight="1" x14ac:dyDescent="0.25">
      <c r="A8" s="3" t="s">
        <v>73</v>
      </c>
      <c r="B8" s="2">
        <v>7.5</v>
      </c>
      <c r="C8" s="2">
        <v>6.25</v>
      </c>
      <c r="D8" s="2">
        <v>5</v>
      </c>
      <c r="E8" s="2">
        <v>7.25</v>
      </c>
      <c r="F8" s="2">
        <v>8.5</v>
      </c>
      <c r="G8" s="2"/>
      <c r="H8" s="2"/>
      <c r="I8" s="2"/>
      <c r="J8" s="2"/>
      <c r="K8" s="2">
        <v>0</v>
      </c>
      <c r="L8" s="2"/>
      <c r="M8" s="2">
        <f t="shared" si="0"/>
        <v>5.75</v>
      </c>
      <c r="N8" s="2">
        <v>1</v>
      </c>
      <c r="O8" s="2">
        <v>1</v>
      </c>
      <c r="P8" s="2">
        <v>1</v>
      </c>
      <c r="Q8" s="2"/>
      <c r="R8" s="2">
        <v>1</v>
      </c>
      <c r="S8" s="2">
        <v>1</v>
      </c>
      <c r="T8" s="2"/>
      <c r="U8" s="2"/>
      <c r="V8" s="2">
        <f t="shared" si="1"/>
        <v>6.25</v>
      </c>
      <c r="W8" s="2"/>
      <c r="X8" s="2">
        <f t="shared" si="2"/>
        <v>6.875</v>
      </c>
      <c r="Y8" s="2">
        <f t="shared" si="15"/>
        <v>9.5</v>
      </c>
      <c r="Z8" s="2"/>
      <c r="AA8" s="2"/>
      <c r="AB8" s="2">
        <v>8</v>
      </c>
      <c r="AC8" s="2"/>
      <c r="AD8" s="2"/>
      <c r="AE8" s="2">
        <v>5.5</v>
      </c>
      <c r="AF8" s="2">
        <v>9</v>
      </c>
      <c r="AG8" s="2">
        <f t="shared" si="16"/>
        <v>8.125</v>
      </c>
      <c r="AH8" s="2">
        <f t="shared" si="3"/>
        <v>7.1833333333333327</v>
      </c>
      <c r="AI8" s="2">
        <f t="shared" si="4"/>
        <v>8.25</v>
      </c>
      <c r="AJ8" s="2">
        <v>16.5</v>
      </c>
      <c r="AK8" s="2">
        <f t="shared" si="5"/>
        <v>7.6333333333333329</v>
      </c>
      <c r="AL8" s="2">
        <v>22.9</v>
      </c>
      <c r="AM8" s="2">
        <f t="shared" si="6"/>
        <v>5.6666666666666661</v>
      </c>
      <c r="AN8" s="2">
        <v>8.5</v>
      </c>
      <c r="AO8" s="2">
        <f t="shared" si="7"/>
        <v>6.6861111111111109</v>
      </c>
      <c r="AP8" s="2">
        <f t="shared" si="8"/>
        <v>5.9749999999999996</v>
      </c>
      <c r="AQ8" s="2">
        <v>11.95</v>
      </c>
      <c r="AR8" s="2">
        <f t="shared" si="9"/>
        <v>7.75</v>
      </c>
      <c r="AS8" s="2">
        <v>23.25</v>
      </c>
      <c r="AT8" s="2">
        <f t="shared" si="10"/>
        <v>6.333333333333333</v>
      </c>
      <c r="AU8" s="2">
        <v>9.5</v>
      </c>
      <c r="AV8" s="2">
        <f t="shared" si="11"/>
        <v>0</v>
      </c>
      <c r="AW8" s="2">
        <f t="shared" si="12"/>
        <v>0</v>
      </c>
      <c r="AX8" s="2"/>
      <c r="AY8" s="2">
        <f t="shared" si="13"/>
        <v>0</v>
      </c>
      <c r="AZ8" s="2"/>
      <c r="BA8" s="2">
        <f t="shared" si="14"/>
        <v>0</v>
      </c>
      <c r="BB8" s="2"/>
      <c r="BC8" s="2">
        <v>7</v>
      </c>
    </row>
    <row r="9" spans="1:55" s="4" customFormat="1" ht="18" customHeight="1" x14ac:dyDescent="0.25">
      <c r="A9" s="3" t="s">
        <v>74</v>
      </c>
      <c r="B9" s="2">
        <v>6.5</v>
      </c>
      <c r="C9" s="2">
        <v>6.25</v>
      </c>
      <c r="D9" s="2">
        <v>6.25</v>
      </c>
      <c r="E9" s="2">
        <v>7.5</v>
      </c>
      <c r="F9" s="2">
        <v>7.5</v>
      </c>
      <c r="G9" s="2"/>
      <c r="H9" s="2"/>
      <c r="I9" s="2"/>
      <c r="J9" s="2"/>
      <c r="K9" s="2">
        <v>6</v>
      </c>
      <c r="L9" s="2"/>
      <c r="M9" s="2">
        <f t="shared" si="0"/>
        <v>6.666666666666667</v>
      </c>
      <c r="N9" s="2">
        <v>1</v>
      </c>
      <c r="O9" s="2">
        <v>1</v>
      </c>
      <c r="P9" s="2">
        <v>1</v>
      </c>
      <c r="Q9" s="2">
        <v>1</v>
      </c>
      <c r="R9" s="2">
        <v>1</v>
      </c>
      <c r="S9" s="2">
        <v>1</v>
      </c>
      <c r="T9" s="2"/>
      <c r="U9" s="2"/>
      <c r="V9" s="2">
        <f t="shared" si="1"/>
        <v>7.5</v>
      </c>
      <c r="W9" s="2"/>
      <c r="X9" s="2">
        <f t="shared" si="2"/>
        <v>5</v>
      </c>
      <c r="Y9" s="2">
        <f t="shared" si="15"/>
        <v>9</v>
      </c>
      <c r="Z9" s="2">
        <v>6.5</v>
      </c>
      <c r="AA9" s="2"/>
      <c r="AB9" s="2">
        <v>7.5</v>
      </c>
      <c r="AC9" s="2"/>
      <c r="AD9" s="2"/>
      <c r="AE9" s="2">
        <v>4</v>
      </c>
      <c r="AF9" s="2">
        <v>8.5</v>
      </c>
      <c r="AG9" s="2">
        <f t="shared" si="16"/>
        <v>7</v>
      </c>
      <c r="AH9" s="2">
        <f t="shared" si="3"/>
        <v>5.7361111111111116</v>
      </c>
      <c r="AI9" s="2">
        <f t="shared" si="4"/>
        <v>5.875</v>
      </c>
      <c r="AJ9" s="2">
        <v>11.75</v>
      </c>
      <c r="AK9" s="2">
        <f t="shared" si="5"/>
        <v>4.666666666666667</v>
      </c>
      <c r="AL9" s="2">
        <v>14</v>
      </c>
      <c r="AM9" s="2">
        <f t="shared" si="6"/>
        <v>6.6666666666666661</v>
      </c>
      <c r="AN9" s="2">
        <v>10</v>
      </c>
      <c r="AO9" s="2">
        <f t="shared" si="7"/>
        <v>5.3666666666666671</v>
      </c>
      <c r="AP9" s="2">
        <f t="shared" si="8"/>
        <v>6.2</v>
      </c>
      <c r="AQ9" s="2">
        <v>12.4</v>
      </c>
      <c r="AR9" s="2">
        <f t="shared" si="9"/>
        <v>4.2333333333333325</v>
      </c>
      <c r="AS9" s="2">
        <v>12.7</v>
      </c>
      <c r="AT9" s="2">
        <f t="shared" si="10"/>
        <v>5.6666666666666661</v>
      </c>
      <c r="AU9" s="2">
        <v>8.5</v>
      </c>
      <c r="AV9" s="2">
        <f t="shared" si="11"/>
        <v>0</v>
      </c>
      <c r="AW9" s="2">
        <f t="shared" si="12"/>
        <v>0</v>
      </c>
      <c r="AX9" s="2"/>
      <c r="AY9" s="2">
        <f t="shared" si="13"/>
        <v>0</v>
      </c>
      <c r="AZ9" s="2"/>
      <c r="BA9" s="2">
        <f t="shared" si="14"/>
        <v>0</v>
      </c>
      <c r="BB9" s="2"/>
      <c r="BC9" s="2">
        <v>5.5</v>
      </c>
    </row>
    <row r="10" spans="1:55" s="4" customFormat="1" ht="18" customHeight="1" x14ac:dyDescent="0.25">
      <c r="A10" s="3" t="s">
        <v>75</v>
      </c>
      <c r="B10" s="2">
        <v>0</v>
      </c>
      <c r="C10" s="2">
        <v>6.5</v>
      </c>
      <c r="D10" s="2">
        <v>5.75</v>
      </c>
      <c r="E10" s="2">
        <v>8.5</v>
      </c>
      <c r="F10" s="2">
        <v>8</v>
      </c>
      <c r="G10" s="2"/>
      <c r="H10" s="2"/>
      <c r="I10" s="2"/>
      <c r="J10" s="2"/>
      <c r="K10" s="2">
        <v>8</v>
      </c>
      <c r="L10" s="2"/>
      <c r="M10" s="2">
        <f t="shared" si="0"/>
        <v>6.125</v>
      </c>
      <c r="N10" s="2">
        <v>1</v>
      </c>
      <c r="O10" s="2">
        <v>1</v>
      </c>
      <c r="P10" s="2">
        <v>1</v>
      </c>
      <c r="Q10" s="2">
        <v>1</v>
      </c>
      <c r="R10" s="2">
        <v>1</v>
      </c>
      <c r="S10" s="2">
        <v>1</v>
      </c>
      <c r="T10" s="2"/>
      <c r="U10" s="2"/>
      <c r="V10" s="2">
        <f t="shared" si="1"/>
        <v>7.5</v>
      </c>
      <c r="W10" s="2"/>
      <c r="X10" s="2">
        <f t="shared" si="2"/>
        <v>10</v>
      </c>
      <c r="Y10" s="2">
        <f t="shared" si="15"/>
        <v>10</v>
      </c>
      <c r="Z10" s="2">
        <v>10</v>
      </c>
      <c r="AA10" s="2"/>
      <c r="AB10" s="2">
        <v>10</v>
      </c>
      <c r="AC10" s="2"/>
      <c r="AD10" s="2"/>
      <c r="AE10" s="2">
        <v>8</v>
      </c>
      <c r="AF10" s="2">
        <v>9.5</v>
      </c>
      <c r="AG10" s="2">
        <f t="shared" si="16"/>
        <v>10</v>
      </c>
      <c r="AH10" s="2">
        <f t="shared" si="3"/>
        <v>8.7888888888888896</v>
      </c>
      <c r="AI10" s="2">
        <f t="shared" si="4"/>
        <v>8.5</v>
      </c>
      <c r="AJ10" s="2">
        <v>17</v>
      </c>
      <c r="AK10" s="2">
        <f t="shared" si="5"/>
        <v>9.2000000000000011</v>
      </c>
      <c r="AL10" s="2">
        <v>27.6</v>
      </c>
      <c r="AM10" s="2">
        <f t="shared" si="6"/>
        <v>8.6666666666666679</v>
      </c>
      <c r="AN10" s="2">
        <v>13</v>
      </c>
      <c r="AO10" s="2">
        <f t="shared" si="7"/>
        <v>8.2055555555555557</v>
      </c>
      <c r="AP10" s="2">
        <f t="shared" si="8"/>
        <v>7.45</v>
      </c>
      <c r="AQ10" s="2">
        <v>14.9</v>
      </c>
      <c r="AR10" s="2">
        <f t="shared" si="9"/>
        <v>9.1666666666666661</v>
      </c>
      <c r="AS10" s="2">
        <v>27.5</v>
      </c>
      <c r="AT10" s="2">
        <f t="shared" si="10"/>
        <v>8</v>
      </c>
      <c r="AU10" s="2">
        <v>12</v>
      </c>
      <c r="AV10" s="2">
        <f t="shared" si="11"/>
        <v>0</v>
      </c>
      <c r="AW10" s="2">
        <f t="shared" si="12"/>
        <v>0</v>
      </c>
      <c r="AX10" s="2"/>
      <c r="AY10" s="2">
        <f t="shared" si="13"/>
        <v>0</v>
      </c>
      <c r="AZ10" s="2"/>
      <c r="BA10" s="2">
        <f t="shared" si="14"/>
        <v>0</v>
      </c>
      <c r="BB10" s="2"/>
      <c r="BC10" s="2">
        <v>9</v>
      </c>
    </row>
    <row r="11" spans="1:55" s="4" customFormat="1" ht="18" customHeight="1" x14ac:dyDescent="0.25">
      <c r="A11" s="11" t="s">
        <v>76</v>
      </c>
      <c r="B11" s="2">
        <v>0</v>
      </c>
      <c r="C11" s="2">
        <v>5</v>
      </c>
      <c r="D11" s="2">
        <v>0</v>
      </c>
      <c r="E11" s="2">
        <v>0</v>
      </c>
      <c r="F11" s="2">
        <v>4.75</v>
      </c>
      <c r="G11" s="2"/>
      <c r="H11" s="2"/>
      <c r="I11" s="2"/>
      <c r="J11" s="2"/>
      <c r="K11" s="2">
        <v>0</v>
      </c>
      <c r="L11" s="2"/>
      <c r="M11" s="2">
        <f t="shared" si="0"/>
        <v>1.625</v>
      </c>
      <c r="N11" s="2"/>
      <c r="O11" s="2">
        <v>1</v>
      </c>
      <c r="P11" s="2">
        <v>1</v>
      </c>
      <c r="Q11" s="2"/>
      <c r="R11" s="2">
        <v>1</v>
      </c>
      <c r="S11" s="2">
        <v>1</v>
      </c>
      <c r="T11" s="2"/>
      <c r="U11" s="2"/>
      <c r="V11" s="2">
        <f t="shared" si="1"/>
        <v>5</v>
      </c>
      <c r="W11" s="2"/>
      <c r="X11" s="2">
        <f t="shared" si="2"/>
        <v>0</v>
      </c>
      <c r="Y11" s="2">
        <f t="shared" si="15"/>
        <v>5.5</v>
      </c>
      <c r="Z11" s="2">
        <v>5</v>
      </c>
      <c r="AA11" s="2"/>
      <c r="AB11" s="2">
        <v>5.5</v>
      </c>
      <c r="AC11" s="2"/>
      <c r="AD11" s="2"/>
      <c r="AE11" s="2">
        <v>0</v>
      </c>
      <c r="AF11" s="2">
        <v>5</v>
      </c>
      <c r="AG11" s="2">
        <f t="shared" si="16"/>
        <v>4</v>
      </c>
      <c r="AH11" s="2">
        <f t="shared" si="3"/>
        <v>4.9444444444444446</v>
      </c>
      <c r="AI11" s="2">
        <f t="shared" si="4"/>
        <v>6.75</v>
      </c>
      <c r="AJ11" s="2">
        <v>13.5</v>
      </c>
      <c r="AK11" s="2">
        <f t="shared" si="5"/>
        <v>3.0833333333333335</v>
      </c>
      <c r="AL11" s="2">
        <v>9.25</v>
      </c>
      <c r="AM11" s="2">
        <f t="shared" si="6"/>
        <v>5</v>
      </c>
      <c r="AN11" s="2">
        <v>7.5</v>
      </c>
      <c r="AO11" s="2">
        <f t="shared" si="7"/>
        <v>3.1916666666666664</v>
      </c>
      <c r="AP11" s="2">
        <f t="shared" si="8"/>
        <v>4.3250000000000002</v>
      </c>
      <c r="AQ11" s="2">
        <v>8.65</v>
      </c>
      <c r="AR11" s="2">
        <f t="shared" si="9"/>
        <v>1.9166666666666667</v>
      </c>
      <c r="AS11" s="2">
        <v>5.75</v>
      </c>
      <c r="AT11" s="2">
        <f t="shared" si="10"/>
        <v>3.333333333333333</v>
      </c>
      <c r="AU11" s="2">
        <v>5</v>
      </c>
      <c r="AV11" s="2">
        <f t="shared" si="11"/>
        <v>0</v>
      </c>
      <c r="AW11" s="2">
        <f t="shared" si="12"/>
        <v>0</v>
      </c>
      <c r="AX11" s="2"/>
      <c r="AY11" s="2">
        <f t="shared" si="13"/>
        <v>0</v>
      </c>
      <c r="AZ11" s="2"/>
      <c r="BA11" s="2">
        <f t="shared" si="14"/>
        <v>0</v>
      </c>
      <c r="BB11" s="2"/>
      <c r="BC11" s="2">
        <v>4.75</v>
      </c>
    </row>
    <row r="12" spans="1:55" s="4" customFormat="1" ht="18" customHeight="1" x14ac:dyDescent="0.25">
      <c r="A12" s="3" t="s">
        <v>77</v>
      </c>
      <c r="B12" s="2">
        <v>6.25</v>
      </c>
      <c r="C12" s="2">
        <v>4.75</v>
      </c>
      <c r="D12" s="2">
        <v>4</v>
      </c>
      <c r="E12" s="2">
        <v>5.25</v>
      </c>
      <c r="F12" s="2">
        <v>5</v>
      </c>
      <c r="G12" s="2"/>
      <c r="H12" s="2"/>
      <c r="I12" s="2"/>
      <c r="J12" s="2"/>
      <c r="K12" s="2">
        <v>6.5</v>
      </c>
      <c r="L12" s="2"/>
      <c r="M12" s="2">
        <f t="shared" si="0"/>
        <v>5.291666666666667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/>
      <c r="U12" s="2"/>
      <c r="V12" s="2">
        <f t="shared" si="1"/>
        <v>7.5</v>
      </c>
      <c r="W12" s="2">
        <v>1</v>
      </c>
      <c r="X12" s="2">
        <f t="shared" si="2"/>
        <v>7.5</v>
      </c>
      <c r="Y12" s="2">
        <f t="shared" si="15"/>
        <v>6.25</v>
      </c>
      <c r="Z12" s="2">
        <v>4</v>
      </c>
      <c r="AA12" s="2"/>
      <c r="AB12" s="2">
        <v>4.25</v>
      </c>
      <c r="AC12" s="2"/>
      <c r="AD12" s="2"/>
      <c r="AE12" s="2">
        <v>6</v>
      </c>
      <c r="AF12" s="2">
        <v>5.75</v>
      </c>
      <c r="AG12" s="2">
        <f t="shared" si="16"/>
        <v>4.5999999999999996</v>
      </c>
      <c r="AH12" s="2">
        <f t="shared" si="3"/>
        <v>3.2638888888888893</v>
      </c>
      <c r="AI12" s="2">
        <f t="shared" si="4"/>
        <v>2.875</v>
      </c>
      <c r="AJ12" s="2">
        <v>5.75</v>
      </c>
      <c r="AK12" s="2">
        <f t="shared" si="5"/>
        <v>2.916666666666667</v>
      </c>
      <c r="AL12" s="2">
        <v>8.75</v>
      </c>
      <c r="AM12" s="2">
        <f t="shared" si="6"/>
        <v>4</v>
      </c>
      <c r="AN12" s="2">
        <v>6</v>
      </c>
      <c r="AO12" s="2">
        <f t="shared" si="7"/>
        <v>3.4583333333333335</v>
      </c>
      <c r="AP12" s="2">
        <f t="shared" si="8"/>
        <v>3.875</v>
      </c>
      <c r="AQ12" s="2">
        <v>7.75</v>
      </c>
      <c r="AR12" s="2">
        <f t="shared" si="9"/>
        <v>1.5</v>
      </c>
      <c r="AS12" s="2">
        <v>4.5</v>
      </c>
      <c r="AT12" s="2">
        <f t="shared" si="10"/>
        <v>5</v>
      </c>
      <c r="AU12" s="2">
        <v>7.5</v>
      </c>
      <c r="AV12" s="2">
        <f t="shared" si="11"/>
        <v>0</v>
      </c>
      <c r="AW12" s="2">
        <f t="shared" si="12"/>
        <v>0</v>
      </c>
      <c r="AX12" s="2"/>
      <c r="AY12" s="2">
        <f t="shared" si="13"/>
        <v>0</v>
      </c>
      <c r="AZ12" s="2"/>
      <c r="BA12" s="2">
        <f t="shared" si="14"/>
        <v>0</v>
      </c>
      <c r="BB12" s="2"/>
      <c r="BC12" s="2">
        <v>4.5</v>
      </c>
    </row>
    <row r="13" spans="1:55" s="4" customFormat="1" ht="18" customHeight="1" x14ac:dyDescent="0.25">
      <c r="A13" s="3" t="s">
        <v>78</v>
      </c>
      <c r="B13" s="2">
        <v>6.5</v>
      </c>
      <c r="C13" s="2">
        <v>7</v>
      </c>
      <c r="D13" s="2">
        <v>4.5</v>
      </c>
      <c r="E13" s="2">
        <v>6.25</v>
      </c>
      <c r="F13" s="2">
        <v>0</v>
      </c>
      <c r="G13" s="2"/>
      <c r="H13" s="2"/>
      <c r="I13" s="2"/>
      <c r="J13" s="2"/>
      <c r="K13" s="2">
        <v>7.25</v>
      </c>
      <c r="L13" s="2"/>
      <c r="M13" s="2">
        <f t="shared" si="0"/>
        <v>5.25</v>
      </c>
      <c r="N13" s="2">
        <v>1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/>
      <c r="U13" s="2"/>
      <c r="V13" s="2">
        <f t="shared" si="1"/>
        <v>7.5</v>
      </c>
      <c r="W13" s="2">
        <v>5.75</v>
      </c>
      <c r="X13" s="2">
        <f t="shared" si="2"/>
        <v>2.5</v>
      </c>
      <c r="Y13" s="2">
        <f t="shared" si="15"/>
        <v>7</v>
      </c>
      <c r="Z13" s="2">
        <v>6.5</v>
      </c>
      <c r="AA13" s="2"/>
      <c r="AB13" s="2">
        <v>5</v>
      </c>
      <c r="AC13" s="2"/>
      <c r="AD13" s="2"/>
      <c r="AE13" s="2">
        <v>2</v>
      </c>
      <c r="AF13" s="2">
        <v>6.5</v>
      </c>
      <c r="AG13" s="2">
        <f t="shared" si="16"/>
        <v>5.35</v>
      </c>
      <c r="AH13" s="2">
        <f t="shared" si="3"/>
        <v>4.2527777777777773</v>
      </c>
      <c r="AI13" s="2">
        <f t="shared" si="4"/>
        <v>3.125</v>
      </c>
      <c r="AJ13" s="2">
        <v>6.25</v>
      </c>
      <c r="AK13" s="2">
        <f t="shared" si="5"/>
        <v>4.9666666666666668</v>
      </c>
      <c r="AL13" s="2">
        <v>14.9</v>
      </c>
      <c r="AM13" s="2">
        <f t="shared" si="6"/>
        <v>4.666666666666667</v>
      </c>
      <c r="AN13" s="2">
        <v>7</v>
      </c>
      <c r="AO13" s="2">
        <f t="shared" si="7"/>
        <v>4.625</v>
      </c>
      <c r="AP13" s="2">
        <f t="shared" si="8"/>
        <v>6.125</v>
      </c>
      <c r="AQ13" s="2">
        <v>12.25</v>
      </c>
      <c r="AR13" s="2">
        <f t="shared" si="9"/>
        <v>3.0833333333333335</v>
      </c>
      <c r="AS13" s="2">
        <v>9.25</v>
      </c>
      <c r="AT13" s="2">
        <f t="shared" si="10"/>
        <v>4.666666666666667</v>
      </c>
      <c r="AU13" s="2">
        <v>7</v>
      </c>
      <c r="AV13" s="2">
        <f t="shared" si="11"/>
        <v>0</v>
      </c>
      <c r="AW13" s="2">
        <f t="shared" si="12"/>
        <v>0</v>
      </c>
      <c r="AX13" s="2"/>
      <c r="AY13" s="2">
        <f t="shared" si="13"/>
        <v>0</v>
      </c>
      <c r="AZ13" s="2"/>
      <c r="BA13" s="2">
        <f t="shared" si="14"/>
        <v>0</v>
      </c>
      <c r="BB13" s="2"/>
      <c r="BC13" s="2">
        <v>5</v>
      </c>
    </row>
    <row r="14" spans="1:55" s="4" customFormat="1" ht="18" customHeight="1" x14ac:dyDescent="0.25">
      <c r="A14" s="3" t="s">
        <v>79</v>
      </c>
      <c r="B14" s="2">
        <v>6</v>
      </c>
      <c r="C14" s="2">
        <v>6.5</v>
      </c>
      <c r="D14" s="2">
        <v>6</v>
      </c>
      <c r="E14" s="2">
        <v>5</v>
      </c>
      <c r="F14" s="2">
        <v>6.5</v>
      </c>
      <c r="G14" s="2"/>
      <c r="H14" s="2"/>
      <c r="I14" s="2"/>
      <c r="J14" s="2"/>
      <c r="K14" s="2">
        <v>0</v>
      </c>
      <c r="L14" s="2"/>
      <c r="M14" s="2">
        <f t="shared" si="0"/>
        <v>5</v>
      </c>
      <c r="N14" s="2"/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/>
      <c r="U14" s="2"/>
      <c r="V14" s="2">
        <f t="shared" si="1"/>
        <v>6.25</v>
      </c>
      <c r="W14" s="2"/>
      <c r="X14" s="2">
        <f t="shared" si="2"/>
        <v>5</v>
      </c>
      <c r="Y14" s="2">
        <f t="shared" si="15"/>
        <v>8</v>
      </c>
      <c r="Z14" s="2">
        <v>6</v>
      </c>
      <c r="AA14" s="2"/>
      <c r="AB14" s="2">
        <v>7</v>
      </c>
      <c r="AC14" s="2"/>
      <c r="AD14" s="2"/>
      <c r="AE14" s="2">
        <v>4</v>
      </c>
      <c r="AF14" s="2">
        <v>7.5</v>
      </c>
      <c r="AG14" s="2">
        <f t="shared" si="16"/>
        <v>6.5</v>
      </c>
      <c r="AH14" s="2">
        <f t="shared" si="3"/>
        <v>5.9194444444444443</v>
      </c>
      <c r="AI14" s="2">
        <f t="shared" si="4"/>
        <v>7.375</v>
      </c>
      <c r="AJ14" s="2">
        <v>14.75</v>
      </c>
      <c r="AK14" s="2">
        <f t="shared" si="5"/>
        <v>5.7166666666666668</v>
      </c>
      <c r="AL14" s="2">
        <v>17.149999999999999</v>
      </c>
      <c r="AM14" s="2">
        <f t="shared" si="6"/>
        <v>4.666666666666667</v>
      </c>
      <c r="AN14" s="2">
        <v>7</v>
      </c>
      <c r="AO14" s="2">
        <f t="shared" si="7"/>
        <v>6.8083333333333327</v>
      </c>
      <c r="AP14" s="2">
        <f t="shared" si="8"/>
        <v>6.1749999999999989</v>
      </c>
      <c r="AQ14" s="2">
        <v>12.35</v>
      </c>
      <c r="AR14" s="2">
        <f t="shared" si="9"/>
        <v>6.9166666666666661</v>
      </c>
      <c r="AS14" s="2">
        <v>20.75</v>
      </c>
      <c r="AT14" s="2">
        <f t="shared" si="10"/>
        <v>7.333333333333333</v>
      </c>
      <c r="AU14" s="2">
        <v>11</v>
      </c>
      <c r="AV14" s="2">
        <f t="shared" si="11"/>
        <v>0</v>
      </c>
      <c r="AW14" s="2">
        <f t="shared" si="12"/>
        <v>0</v>
      </c>
      <c r="AX14" s="2"/>
      <c r="AY14" s="2">
        <f t="shared" si="13"/>
        <v>0</v>
      </c>
      <c r="AZ14" s="2"/>
      <c r="BA14" s="2">
        <f t="shared" si="14"/>
        <v>0</v>
      </c>
      <c r="BB14" s="2"/>
      <c r="BC14" s="2">
        <v>6</v>
      </c>
    </row>
    <row r="15" spans="1:55" s="4" customFormat="1" ht="18" customHeight="1" x14ac:dyDescent="0.25">
      <c r="A15" s="3" t="s">
        <v>80</v>
      </c>
      <c r="B15" s="2">
        <v>8</v>
      </c>
      <c r="C15" s="2">
        <v>9.25</v>
      </c>
      <c r="D15" s="2">
        <v>6</v>
      </c>
      <c r="E15" s="2">
        <v>8</v>
      </c>
      <c r="F15" s="2">
        <v>6.5</v>
      </c>
      <c r="G15" s="2"/>
      <c r="H15" s="2"/>
      <c r="I15" s="2"/>
      <c r="J15" s="2"/>
      <c r="K15" s="2">
        <v>7.5</v>
      </c>
      <c r="L15" s="2"/>
      <c r="M15" s="2">
        <f t="shared" si="0"/>
        <v>7.541666666666667</v>
      </c>
      <c r="N15" s="2">
        <v>1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/>
      <c r="U15" s="2"/>
      <c r="V15" s="2">
        <f t="shared" si="1"/>
        <v>7.5</v>
      </c>
      <c r="W15" s="2"/>
      <c r="X15" s="2">
        <f t="shared" si="2"/>
        <v>3.125</v>
      </c>
      <c r="Y15" s="2">
        <f t="shared" si="15"/>
        <v>9</v>
      </c>
      <c r="Z15" s="2">
        <v>6.75</v>
      </c>
      <c r="AA15" s="2"/>
      <c r="AB15" s="2">
        <v>7.5</v>
      </c>
      <c r="AC15" s="2"/>
      <c r="AD15" s="2"/>
      <c r="AE15" s="2">
        <v>2.5</v>
      </c>
      <c r="AF15" s="2">
        <v>8.5</v>
      </c>
      <c r="AG15" s="2">
        <f t="shared" si="16"/>
        <v>6.59375</v>
      </c>
      <c r="AH15" s="2">
        <f t="shared" si="3"/>
        <v>6.6277777777777773</v>
      </c>
      <c r="AI15" s="2">
        <f t="shared" si="4"/>
        <v>7</v>
      </c>
      <c r="AJ15" s="2">
        <v>14</v>
      </c>
      <c r="AK15" s="2">
        <f t="shared" si="5"/>
        <v>6.5499999999999989</v>
      </c>
      <c r="AL15" s="2">
        <v>19.649999999999999</v>
      </c>
      <c r="AM15" s="2">
        <f t="shared" si="6"/>
        <v>6.333333333333333</v>
      </c>
      <c r="AN15" s="2">
        <v>9.5</v>
      </c>
      <c r="AO15" s="2">
        <f t="shared" si="7"/>
        <v>7.1527777777777777</v>
      </c>
      <c r="AP15" s="2">
        <f t="shared" si="8"/>
        <v>7.625</v>
      </c>
      <c r="AQ15" s="2">
        <v>15.25</v>
      </c>
      <c r="AR15" s="2">
        <f t="shared" si="9"/>
        <v>7.5</v>
      </c>
      <c r="AS15" s="2">
        <v>22.5</v>
      </c>
      <c r="AT15" s="2">
        <f t="shared" si="10"/>
        <v>6.333333333333333</v>
      </c>
      <c r="AU15" s="2">
        <v>9.5</v>
      </c>
      <c r="AV15" s="2">
        <f t="shared" si="11"/>
        <v>0</v>
      </c>
      <c r="AW15" s="2">
        <f t="shared" si="12"/>
        <v>0</v>
      </c>
      <c r="AX15" s="2"/>
      <c r="AY15" s="2">
        <f t="shared" si="13"/>
        <v>0</v>
      </c>
      <c r="AZ15" s="2"/>
      <c r="BA15" s="2">
        <f t="shared" si="14"/>
        <v>0</v>
      </c>
      <c r="BB15" s="2"/>
      <c r="BC15" s="2">
        <v>6</v>
      </c>
    </row>
    <row r="16" spans="1:55" s="4" customFormat="1" ht="18" customHeight="1" x14ac:dyDescent="0.25">
      <c r="A16" s="3" t="s">
        <v>81</v>
      </c>
      <c r="B16" s="2">
        <v>4.75</v>
      </c>
      <c r="C16" s="2">
        <v>7.5</v>
      </c>
      <c r="D16" s="2">
        <v>5.75</v>
      </c>
      <c r="E16" s="2">
        <v>5.75</v>
      </c>
      <c r="F16" s="2">
        <v>6</v>
      </c>
      <c r="G16" s="2"/>
      <c r="H16" s="2"/>
      <c r="I16" s="2"/>
      <c r="J16" s="2"/>
      <c r="K16" s="2">
        <v>7.5</v>
      </c>
      <c r="L16" s="2"/>
      <c r="M16" s="2">
        <f t="shared" si="0"/>
        <v>6.208333333333333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/>
      <c r="U16" s="2"/>
      <c r="V16" s="2">
        <f t="shared" si="1"/>
        <v>7.5</v>
      </c>
      <c r="W16" s="2"/>
      <c r="X16" s="2">
        <f t="shared" si="2"/>
        <v>7.1875</v>
      </c>
      <c r="Y16" s="2">
        <f t="shared" si="15"/>
        <v>9.5</v>
      </c>
      <c r="Z16" s="2">
        <v>9.75</v>
      </c>
      <c r="AA16" s="2"/>
      <c r="AB16" s="2">
        <v>9</v>
      </c>
      <c r="AC16" s="2"/>
      <c r="AD16" s="2"/>
      <c r="AE16" s="2">
        <v>5.75</v>
      </c>
      <c r="AF16" s="2">
        <v>9</v>
      </c>
      <c r="AG16" s="2">
        <f t="shared" si="16"/>
        <v>8.859375</v>
      </c>
      <c r="AH16" s="2">
        <f t="shared" si="3"/>
        <v>8.1083333333333343</v>
      </c>
      <c r="AI16" s="2">
        <f t="shared" si="4"/>
        <v>8.125</v>
      </c>
      <c r="AJ16" s="2">
        <v>16.25</v>
      </c>
      <c r="AK16" s="2">
        <f t="shared" si="5"/>
        <v>8.2000000000000011</v>
      </c>
      <c r="AL16" s="2">
        <v>24.6</v>
      </c>
      <c r="AM16" s="2">
        <f t="shared" si="6"/>
        <v>8</v>
      </c>
      <c r="AN16" s="2">
        <v>12</v>
      </c>
      <c r="AO16" s="2">
        <f t="shared" si="7"/>
        <v>7.2472222222222227</v>
      </c>
      <c r="AP16" s="2">
        <f t="shared" si="8"/>
        <v>6.5749999999999993</v>
      </c>
      <c r="AQ16" s="2">
        <v>13.15</v>
      </c>
      <c r="AR16" s="2">
        <f t="shared" si="9"/>
        <v>8.1666666666666661</v>
      </c>
      <c r="AS16" s="2">
        <v>24.5</v>
      </c>
      <c r="AT16" s="2">
        <f t="shared" si="10"/>
        <v>7</v>
      </c>
      <c r="AU16" s="2">
        <v>10.5</v>
      </c>
      <c r="AV16" s="2">
        <f t="shared" si="11"/>
        <v>0</v>
      </c>
      <c r="AW16" s="2">
        <f t="shared" si="12"/>
        <v>0</v>
      </c>
      <c r="AX16" s="2"/>
      <c r="AY16" s="2">
        <f t="shared" si="13"/>
        <v>0</v>
      </c>
      <c r="AZ16" s="2"/>
      <c r="BA16" s="2">
        <f t="shared" si="14"/>
        <v>0</v>
      </c>
      <c r="BB16" s="2"/>
      <c r="BC16" s="2">
        <v>6.5</v>
      </c>
    </row>
    <row r="17" spans="1:55" s="4" customFormat="1" ht="18" customHeight="1" x14ac:dyDescent="0.25">
      <c r="A17" s="3" t="s">
        <v>82</v>
      </c>
      <c r="B17" s="2">
        <v>5</v>
      </c>
      <c r="C17" s="2">
        <v>4.75</v>
      </c>
      <c r="D17" s="2">
        <v>6</v>
      </c>
      <c r="E17" s="2">
        <v>6</v>
      </c>
      <c r="F17" s="2">
        <v>0</v>
      </c>
      <c r="G17" s="2"/>
      <c r="H17" s="2"/>
      <c r="I17" s="2"/>
      <c r="J17" s="2"/>
      <c r="K17" s="2">
        <v>0</v>
      </c>
      <c r="L17" s="2"/>
      <c r="M17" s="2">
        <f t="shared" si="0"/>
        <v>3.625</v>
      </c>
      <c r="N17" s="2">
        <v>1</v>
      </c>
      <c r="O17" s="2">
        <v>1</v>
      </c>
      <c r="P17" s="2"/>
      <c r="Q17" s="2">
        <v>1</v>
      </c>
      <c r="R17" s="2">
        <v>1</v>
      </c>
      <c r="S17" s="2"/>
      <c r="T17" s="2"/>
      <c r="U17" s="2"/>
      <c r="V17" s="2">
        <f t="shared" si="1"/>
        <v>5</v>
      </c>
      <c r="W17" s="2"/>
      <c r="X17" s="2">
        <f t="shared" si="2"/>
        <v>5.625</v>
      </c>
      <c r="Y17" s="2">
        <f t="shared" si="15"/>
        <v>8.5</v>
      </c>
      <c r="Z17" s="2">
        <v>4.5</v>
      </c>
      <c r="AA17" s="2"/>
      <c r="AB17" s="2"/>
      <c r="AC17" s="2"/>
      <c r="AD17" s="2"/>
      <c r="AE17" s="2">
        <v>4.5</v>
      </c>
      <c r="AF17" s="2">
        <v>8</v>
      </c>
      <c r="AG17" s="2">
        <f t="shared" si="16"/>
        <v>6.208333333333333</v>
      </c>
      <c r="AH17" s="2">
        <f t="shared" si="3"/>
        <v>3.9166666666666665</v>
      </c>
      <c r="AI17" s="2">
        <f t="shared" si="4"/>
        <v>3.25</v>
      </c>
      <c r="AJ17" s="2">
        <v>6.5</v>
      </c>
      <c r="AK17" s="2">
        <f t="shared" si="5"/>
        <v>3.8333333333333335</v>
      </c>
      <c r="AL17" s="2">
        <v>11.5</v>
      </c>
      <c r="AM17" s="2">
        <f t="shared" si="6"/>
        <v>4.666666666666667</v>
      </c>
      <c r="AN17" s="2">
        <v>7</v>
      </c>
      <c r="AO17" s="2">
        <f t="shared" si="7"/>
        <v>4.7555555555555555</v>
      </c>
      <c r="AP17" s="2">
        <f t="shared" si="8"/>
        <v>5.35</v>
      </c>
      <c r="AQ17" s="2">
        <v>10.7</v>
      </c>
      <c r="AR17" s="2">
        <f t="shared" si="9"/>
        <v>5.25</v>
      </c>
      <c r="AS17" s="2">
        <v>15.75</v>
      </c>
      <c r="AT17" s="2">
        <f t="shared" si="10"/>
        <v>3.6666666666666665</v>
      </c>
      <c r="AU17" s="2">
        <v>5.5</v>
      </c>
      <c r="AV17" s="2">
        <f t="shared" si="11"/>
        <v>0</v>
      </c>
      <c r="AW17" s="2">
        <f t="shared" si="12"/>
        <v>0</v>
      </c>
      <c r="AX17" s="2"/>
      <c r="AY17" s="2">
        <f t="shared" si="13"/>
        <v>0</v>
      </c>
      <c r="AZ17" s="2"/>
      <c r="BA17" s="2">
        <f t="shared" si="14"/>
        <v>0</v>
      </c>
      <c r="BB17" s="2"/>
      <c r="BC17" s="2">
        <v>4.5</v>
      </c>
    </row>
    <row r="18" spans="1:55" s="4" customFormat="1" ht="18" customHeight="1" x14ac:dyDescent="0.25">
      <c r="A18" s="3" t="s">
        <v>83</v>
      </c>
      <c r="B18" s="2">
        <v>5.5</v>
      </c>
      <c r="C18" s="2">
        <v>4.75</v>
      </c>
      <c r="D18" s="2">
        <v>6.5</v>
      </c>
      <c r="E18" s="2">
        <v>7</v>
      </c>
      <c r="F18" s="2">
        <v>5</v>
      </c>
      <c r="G18" s="2"/>
      <c r="H18" s="2"/>
      <c r="I18" s="2"/>
      <c r="J18" s="2"/>
      <c r="K18" s="2">
        <v>0</v>
      </c>
      <c r="L18" s="2"/>
      <c r="M18" s="2">
        <f t="shared" si="0"/>
        <v>4.791666666666667</v>
      </c>
      <c r="N18" s="2">
        <v>1</v>
      </c>
      <c r="O18" s="2">
        <v>1</v>
      </c>
      <c r="P18" s="2"/>
      <c r="Q18" s="2">
        <v>1</v>
      </c>
      <c r="R18" s="2">
        <v>1</v>
      </c>
      <c r="S18" s="2"/>
      <c r="T18" s="2"/>
      <c r="U18" s="2"/>
      <c r="V18" s="2">
        <f t="shared" si="1"/>
        <v>5</v>
      </c>
      <c r="W18" s="2"/>
      <c r="X18" s="2">
        <f t="shared" si="2"/>
        <v>5</v>
      </c>
      <c r="Y18" s="2">
        <f t="shared" si="15"/>
        <v>5.5</v>
      </c>
      <c r="Z18" s="2">
        <v>3</v>
      </c>
      <c r="AA18" s="2"/>
      <c r="AB18" s="2"/>
      <c r="AC18" s="2"/>
      <c r="AD18" s="2"/>
      <c r="AE18" s="2">
        <v>4</v>
      </c>
      <c r="AF18" s="2">
        <v>5</v>
      </c>
      <c r="AG18" s="2">
        <f t="shared" si="16"/>
        <v>4.5</v>
      </c>
      <c r="AH18" s="2">
        <f t="shared" si="3"/>
        <v>4.8999999999999995</v>
      </c>
      <c r="AI18" s="2">
        <f t="shared" si="4"/>
        <v>7.5</v>
      </c>
      <c r="AJ18" s="2">
        <v>15</v>
      </c>
      <c r="AK18" s="2">
        <f t="shared" si="5"/>
        <v>3.2</v>
      </c>
      <c r="AL18" s="2">
        <v>9.6</v>
      </c>
      <c r="AM18" s="2">
        <f t="shared" si="6"/>
        <v>4</v>
      </c>
      <c r="AN18" s="2">
        <v>6</v>
      </c>
      <c r="AO18" s="2">
        <f t="shared" si="7"/>
        <v>4.7722222222222221</v>
      </c>
      <c r="AP18" s="2">
        <f t="shared" si="8"/>
        <v>2.6500000000000004</v>
      </c>
      <c r="AQ18" s="2">
        <v>5.3</v>
      </c>
      <c r="AR18" s="2">
        <f t="shared" si="9"/>
        <v>6</v>
      </c>
      <c r="AS18" s="2">
        <v>18</v>
      </c>
      <c r="AT18" s="2">
        <f t="shared" si="10"/>
        <v>5.6666666666666661</v>
      </c>
      <c r="AU18" s="2">
        <v>8.5</v>
      </c>
      <c r="AV18" s="2">
        <f t="shared" si="11"/>
        <v>0</v>
      </c>
      <c r="AW18" s="2">
        <f t="shared" si="12"/>
        <v>0</v>
      </c>
      <c r="AX18" s="2"/>
      <c r="AY18" s="2">
        <f t="shared" si="13"/>
        <v>0</v>
      </c>
      <c r="AZ18" s="2"/>
      <c r="BA18" s="2">
        <f t="shared" si="14"/>
        <v>0</v>
      </c>
      <c r="BB18" s="2"/>
      <c r="BC18" s="2">
        <v>4</v>
      </c>
    </row>
    <row r="19" spans="1:55" s="4" customFormat="1" ht="18" customHeight="1" x14ac:dyDescent="0.25">
      <c r="A19" s="3" t="s">
        <v>84</v>
      </c>
      <c r="B19" s="2">
        <v>6</v>
      </c>
      <c r="C19" s="2">
        <v>6</v>
      </c>
      <c r="D19" s="2">
        <v>5</v>
      </c>
      <c r="E19" s="2">
        <v>0</v>
      </c>
      <c r="F19" s="2">
        <v>5.5</v>
      </c>
      <c r="G19" s="2"/>
      <c r="H19" s="2"/>
      <c r="I19" s="2"/>
      <c r="J19" s="2"/>
      <c r="K19" s="2">
        <v>0</v>
      </c>
      <c r="L19" s="2"/>
      <c r="M19" s="2">
        <f t="shared" si="0"/>
        <v>3.75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/>
      <c r="U19" s="2"/>
      <c r="V19" s="2">
        <f t="shared" si="1"/>
        <v>7.5</v>
      </c>
      <c r="W19" s="2"/>
      <c r="X19" s="2">
        <f t="shared" si="2"/>
        <v>5</v>
      </c>
      <c r="Y19" s="2">
        <f t="shared" si="15"/>
        <v>8.5</v>
      </c>
      <c r="Z19" s="2">
        <v>6.5</v>
      </c>
      <c r="AA19" s="2"/>
      <c r="AB19" s="2">
        <v>9</v>
      </c>
      <c r="AC19" s="2"/>
      <c r="AD19" s="2"/>
      <c r="AE19" s="2">
        <v>4</v>
      </c>
      <c r="AF19" s="2">
        <v>8</v>
      </c>
      <c r="AG19" s="2">
        <f t="shared" si="16"/>
        <v>7.25</v>
      </c>
      <c r="AH19" s="2">
        <f t="shared" si="3"/>
        <v>6.875</v>
      </c>
      <c r="AI19" s="2">
        <f t="shared" si="4"/>
        <v>7.625</v>
      </c>
      <c r="AJ19" s="2">
        <v>15.25</v>
      </c>
      <c r="AK19" s="2">
        <f t="shared" si="5"/>
        <v>7.666666666666667</v>
      </c>
      <c r="AL19" s="2">
        <v>23</v>
      </c>
      <c r="AM19" s="2">
        <f t="shared" si="6"/>
        <v>5.333333333333333</v>
      </c>
      <c r="AN19" s="2">
        <v>8</v>
      </c>
      <c r="AO19" s="2">
        <f t="shared" si="7"/>
        <v>6.7583333333333337</v>
      </c>
      <c r="AP19" s="2">
        <f t="shared" si="8"/>
        <v>7.0250000000000004</v>
      </c>
      <c r="AQ19" s="2">
        <v>14.05</v>
      </c>
      <c r="AR19" s="2">
        <f t="shared" si="9"/>
        <v>5.5833333333333339</v>
      </c>
      <c r="AS19" s="2">
        <v>16.75</v>
      </c>
      <c r="AT19" s="2">
        <f t="shared" si="10"/>
        <v>7.666666666666667</v>
      </c>
      <c r="AU19" s="2">
        <v>11.5</v>
      </c>
      <c r="AV19" s="2">
        <f t="shared" si="11"/>
        <v>0</v>
      </c>
      <c r="AW19" s="2">
        <f t="shared" si="12"/>
        <v>0</v>
      </c>
      <c r="AX19" s="2"/>
      <c r="AY19" s="2">
        <f t="shared" si="13"/>
        <v>0</v>
      </c>
      <c r="AZ19" s="2"/>
      <c r="BA19" s="2">
        <f t="shared" si="14"/>
        <v>0</v>
      </c>
      <c r="BB19" s="2"/>
      <c r="BC19" s="2">
        <v>6</v>
      </c>
    </row>
    <row r="20" spans="1:55" s="4" customFormat="1" ht="18" customHeight="1" x14ac:dyDescent="0.25">
      <c r="A20" s="3" t="s">
        <v>85</v>
      </c>
      <c r="B20" s="2">
        <v>0</v>
      </c>
      <c r="C20" s="2">
        <v>7.5</v>
      </c>
      <c r="D20" s="2">
        <v>7.5</v>
      </c>
      <c r="E20" s="2">
        <v>7.25</v>
      </c>
      <c r="F20" s="2">
        <v>7.25</v>
      </c>
      <c r="G20" s="2"/>
      <c r="H20" s="2"/>
      <c r="I20" s="2"/>
      <c r="J20" s="2"/>
      <c r="K20" s="2">
        <v>0</v>
      </c>
      <c r="L20" s="2"/>
      <c r="M20" s="2">
        <f t="shared" si="0"/>
        <v>4.916666666666667</v>
      </c>
      <c r="N20" s="2">
        <v>1</v>
      </c>
      <c r="O20" s="2">
        <v>1</v>
      </c>
      <c r="P20" s="2">
        <v>1</v>
      </c>
      <c r="Q20" s="2"/>
      <c r="R20" s="2">
        <v>1</v>
      </c>
      <c r="S20" s="2">
        <v>1</v>
      </c>
      <c r="T20" s="2"/>
      <c r="U20" s="2"/>
      <c r="V20" s="2">
        <f t="shared" si="1"/>
        <v>6.25</v>
      </c>
      <c r="W20" s="2">
        <v>8.75</v>
      </c>
      <c r="X20" s="2">
        <f t="shared" si="2"/>
        <v>10</v>
      </c>
      <c r="Y20" s="2">
        <f t="shared" si="15"/>
        <v>9</v>
      </c>
      <c r="Z20" s="2">
        <v>7.5</v>
      </c>
      <c r="AA20" s="2"/>
      <c r="AB20" s="2">
        <v>8</v>
      </c>
      <c r="AC20" s="2"/>
      <c r="AD20" s="2"/>
      <c r="AE20" s="2">
        <v>8</v>
      </c>
      <c r="AF20" s="2">
        <v>8.5</v>
      </c>
      <c r="AG20" s="2">
        <f t="shared" si="16"/>
        <v>8.65</v>
      </c>
      <c r="AH20" s="2">
        <f t="shared" si="3"/>
        <v>8.5111111111111128</v>
      </c>
      <c r="AI20" s="2">
        <f t="shared" si="4"/>
        <v>7.75</v>
      </c>
      <c r="AJ20" s="2">
        <v>15.5</v>
      </c>
      <c r="AK20" s="2">
        <f t="shared" si="5"/>
        <v>8.4500000000000011</v>
      </c>
      <c r="AL20" s="2">
        <v>25.35</v>
      </c>
      <c r="AM20" s="2">
        <f t="shared" si="6"/>
        <v>9.3333333333333339</v>
      </c>
      <c r="AN20" s="2">
        <v>14</v>
      </c>
      <c r="AO20" s="2">
        <f t="shared" si="7"/>
        <v>7.7222222222222223</v>
      </c>
      <c r="AP20" s="2">
        <f t="shared" si="8"/>
        <v>7.5</v>
      </c>
      <c r="AQ20" s="2">
        <v>15</v>
      </c>
      <c r="AR20" s="2">
        <f t="shared" si="9"/>
        <v>7</v>
      </c>
      <c r="AS20" s="2">
        <v>21</v>
      </c>
      <c r="AT20" s="2">
        <f t="shared" si="10"/>
        <v>8.6666666666666679</v>
      </c>
      <c r="AU20" s="2">
        <v>13</v>
      </c>
      <c r="AV20" s="2">
        <f t="shared" si="11"/>
        <v>0</v>
      </c>
      <c r="AW20" s="2">
        <f t="shared" si="12"/>
        <v>0</v>
      </c>
      <c r="AX20" s="2"/>
      <c r="AY20" s="2">
        <f t="shared" si="13"/>
        <v>0</v>
      </c>
      <c r="AZ20" s="2"/>
      <c r="BA20" s="2">
        <f t="shared" si="14"/>
        <v>0</v>
      </c>
      <c r="BB20" s="2"/>
      <c r="BC20" s="2">
        <v>7.5</v>
      </c>
    </row>
    <row r="21" spans="1:55" s="4" customFormat="1" ht="18" customHeight="1" x14ac:dyDescent="0.25">
      <c r="A21" s="3" t="s">
        <v>86</v>
      </c>
      <c r="B21" s="2">
        <v>0</v>
      </c>
      <c r="C21" s="2">
        <v>6</v>
      </c>
      <c r="D21" s="2">
        <v>6</v>
      </c>
      <c r="E21" s="2">
        <v>7.5</v>
      </c>
      <c r="F21" s="2">
        <v>8</v>
      </c>
      <c r="G21" s="2"/>
      <c r="H21" s="2"/>
      <c r="I21" s="2"/>
      <c r="J21" s="2"/>
      <c r="K21" s="2">
        <v>0</v>
      </c>
      <c r="L21" s="2"/>
      <c r="M21" s="2">
        <f t="shared" si="0"/>
        <v>4.583333333333333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/>
      <c r="U21" s="2"/>
      <c r="V21" s="2">
        <f t="shared" si="1"/>
        <v>7.5</v>
      </c>
      <c r="W21" s="2"/>
      <c r="X21" s="2">
        <f t="shared" si="2"/>
        <v>8.75</v>
      </c>
      <c r="Y21" s="2">
        <f t="shared" si="15"/>
        <v>9.5</v>
      </c>
      <c r="Z21" s="2">
        <v>6.5</v>
      </c>
      <c r="AA21" s="2"/>
      <c r="AB21" s="2">
        <v>8</v>
      </c>
      <c r="AC21" s="2"/>
      <c r="AD21" s="2"/>
      <c r="AE21" s="2">
        <v>7</v>
      </c>
      <c r="AF21" s="2">
        <v>9</v>
      </c>
      <c r="AG21" s="2">
        <f t="shared" si="16"/>
        <v>8.1875</v>
      </c>
      <c r="AH21" s="2">
        <f t="shared" si="3"/>
        <v>8.6305555555555546</v>
      </c>
      <c r="AI21" s="2">
        <f t="shared" si="4"/>
        <v>8.4250000000000007</v>
      </c>
      <c r="AJ21" s="2">
        <v>16.850000000000001</v>
      </c>
      <c r="AK21" s="2">
        <f t="shared" si="5"/>
        <v>8.1333333333333329</v>
      </c>
      <c r="AL21" s="2">
        <v>24.4</v>
      </c>
      <c r="AM21" s="2">
        <f t="shared" si="6"/>
        <v>9.3333333333333339</v>
      </c>
      <c r="AN21" s="2">
        <v>14</v>
      </c>
      <c r="AO21" s="2">
        <f t="shared" si="7"/>
        <v>7.8944444444444448</v>
      </c>
      <c r="AP21" s="2">
        <f t="shared" si="8"/>
        <v>7.85</v>
      </c>
      <c r="AQ21" s="2">
        <v>15.7</v>
      </c>
      <c r="AR21" s="2">
        <f t="shared" si="9"/>
        <v>7.833333333333333</v>
      </c>
      <c r="AS21" s="2">
        <v>23.5</v>
      </c>
      <c r="AT21" s="2">
        <f t="shared" si="10"/>
        <v>8</v>
      </c>
      <c r="AU21" s="2">
        <v>12</v>
      </c>
      <c r="AV21" s="2">
        <f t="shared" si="11"/>
        <v>0</v>
      </c>
      <c r="AW21" s="2">
        <f t="shared" si="12"/>
        <v>0</v>
      </c>
      <c r="AX21" s="2"/>
      <c r="AY21" s="2">
        <f t="shared" si="13"/>
        <v>0</v>
      </c>
      <c r="AZ21" s="2"/>
      <c r="BA21" s="2">
        <f t="shared" si="14"/>
        <v>0</v>
      </c>
      <c r="BB21" s="2"/>
      <c r="BC21" s="2">
        <v>7.5</v>
      </c>
    </row>
    <row r="22" spans="1:55" s="4" customFormat="1" ht="18" customHeight="1" x14ac:dyDescent="0.25">
      <c r="A22" s="11" t="s">
        <v>87</v>
      </c>
      <c r="B22" s="2">
        <v>0</v>
      </c>
      <c r="C22" s="2">
        <v>4.75</v>
      </c>
      <c r="D22" s="2">
        <v>0</v>
      </c>
      <c r="E22" s="2">
        <v>0</v>
      </c>
      <c r="F22" s="2">
        <v>4</v>
      </c>
      <c r="G22" s="2"/>
      <c r="H22" s="2"/>
      <c r="I22" s="2"/>
      <c r="J22" s="2"/>
      <c r="K22" s="2">
        <v>0</v>
      </c>
      <c r="L22" s="2"/>
      <c r="M22" s="2">
        <f t="shared" si="0"/>
        <v>1.4583333333333333</v>
      </c>
      <c r="N22" s="2">
        <v>1</v>
      </c>
      <c r="O22" s="2"/>
      <c r="P22" s="2">
        <v>1</v>
      </c>
      <c r="Q22" s="2"/>
      <c r="R22" s="2">
        <v>1</v>
      </c>
      <c r="S22" s="2"/>
      <c r="T22" s="2"/>
      <c r="U22" s="2"/>
      <c r="V22" s="2">
        <f t="shared" si="1"/>
        <v>3.75</v>
      </c>
      <c r="W22" s="2"/>
      <c r="X22" s="2">
        <f t="shared" si="2"/>
        <v>3.75</v>
      </c>
      <c r="Y22" s="2">
        <f t="shared" si="15"/>
        <v>4.5</v>
      </c>
      <c r="Z22" s="2"/>
      <c r="AA22" s="2"/>
      <c r="AB22" s="2">
        <v>5</v>
      </c>
      <c r="AC22" s="2"/>
      <c r="AD22" s="2"/>
      <c r="AE22" s="2">
        <v>3</v>
      </c>
      <c r="AF22" s="2">
        <v>4</v>
      </c>
      <c r="AG22" s="2">
        <f t="shared" si="16"/>
        <v>4.416666666666667</v>
      </c>
      <c r="AH22" s="2">
        <f t="shared" si="3"/>
        <v>3.8638888888888889</v>
      </c>
      <c r="AI22" s="2">
        <f t="shared" si="4"/>
        <v>5.375</v>
      </c>
      <c r="AJ22" s="2">
        <v>10.75</v>
      </c>
      <c r="AK22" s="2">
        <f t="shared" si="5"/>
        <v>1.55</v>
      </c>
      <c r="AL22" s="2">
        <v>4.6500000000000004</v>
      </c>
      <c r="AM22" s="2">
        <f t="shared" si="6"/>
        <v>4.666666666666667</v>
      </c>
      <c r="AN22" s="2">
        <v>7</v>
      </c>
      <c r="AO22" s="2">
        <f t="shared" si="7"/>
        <v>5.219444444444445</v>
      </c>
      <c r="AP22" s="2">
        <f t="shared" si="8"/>
        <v>5.0750000000000011</v>
      </c>
      <c r="AQ22" s="2">
        <v>10.15</v>
      </c>
      <c r="AR22" s="2">
        <f t="shared" si="9"/>
        <v>5.5833333333333339</v>
      </c>
      <c r="AS22" s="2">
        <v>16.75</v>
      </c>
      <c r="AT22" s="2">
        <f t="shared" si="10"/>
        <v>5</v>
      </c>
      <c r="AU22" s="2">
        <v>7.5</v>
      </c>
      <c r="AV22" s="2">
        <f t="shared" si="11"/>
        <v>0</v>
      </c>
      <c r="AW22" s="2">
        <f t="shared" si="12"/>
        <v>0</v>
      </c>
      <c r="AX22" s="2"/>
      <c r="AY22" s="2">
        <f t="shared" si="13"/>
        <v>0</v>
      </c>
      <c r="AZ22" s="2"/>
      <c r="BA22" s="2">
        <f t="shared" si="14"/>
        <v>0</v>
      </c>
      <c r="BB22" s="2"/>
      <c r="BC22" s="2">
        <v>5</v>
      </c>
    </row>
    <row r="23" spans="1:55" s="4" customFormat="1" ht="18" customHeight="1" x14ac:dyDescent="0.25">
      <c r="A23" s="3" t="s">
        <v>90</v>
      </c>
      <c r="B23" s="2">
        <v>4.75</v>
      </c>
      <c r="C23" s="2">
        <v>5</v>
      </c>
      <c r="D23" s="2">
        <v>4</v>
      </c>
      <c r="E23" s="2">
        <v>0</v>
      </c>
      <c r="F23" s="2">
        <v>4.75</v>
      </c>
      <c r="G23" s="2"/>
      <c r="H23" s="2"/>
      <c r="I23" s="2"/>
      <c r="J23" s="2"/>
      <c r="K23" s="2">
        <v>6.5</v>
      </c>
      <c r="L23" s="2"/>
      <c r="M23" s="2">
        <f t="shared" si="0"/>
        <v>4.166666666666667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/>
      <c r="U23" s="2"/>
      <c r="V23" s="2">
        <f t="shared" si="1"/>
        <v>7.5</v>
      </c>
      <c r="W23" s="2">
        <v>6.5</v>
      </c>
      <c r="X23" s="2">
        <f t="shared" si="2"/>
        <v>5.625</v>
      </c>
      <c r="Y23" s="2">
        <f t="shared" si="15"/>
        <v>9</v>
      </c>
      <c r="Z23" s="2">
        <v>4.25</v>
      </c>
      <c r="AA23" s="2"/>
      <c r="AB23" s="2">
        <v>4.5</v>
      </c>
      <c r="AC23" s="2"/>
      <c r="AD23" s="2"/>
      <c r="AE23" s="2">
        <v>4.5</v>
      </c>
      <c r="AF23" s="2">
        <v>8.5</v>
      </c>
      <c r="AG23" s="2">
        <f t="shared" si="16"/>
        <v>5.9749999999999996</v>
      </c>
      <c r="AH23" s="2">
        <f t="shared" si="3"/>
        <v>4.916666666666667</v>
      </c>
      <c r="AI23" s="2">
        <f t="shared" si="4"/>
        <v>6</v>
      </c>
      <c r="AJ23" s="2">
        <v>12</v>
      </c>
      <c r="AK23" s="2">
        <f t="shared" si="5"/>
        <v>3.75</v>
      </c>
      <c r="AL23" s="2">
        <v>11.25</v>
      </c>
      <c r="AM23" s="2">
        <f t="shared" si="6"/>
        <v>5</v>
      </c>
      <c r="AN23" s="2">
        <v>7.5</v>
      </c>
      <c r="AO23" s="2">
        <f t="shared" si="7"/>
        <v>5.0444444444444443</v>
      </c>
      <c r="AP23" s="2">
        <f t="shared" si="8"/>
        <v>5.05</v>
      </c>
      <c r="AQ23" s="2">
        <v>10.1</v>
      </c>
      <c r="AR23" s="2">
        <f t="shared" si="9"/>
        <v>5.4166666666666661</v>
      </c>
      <c r="AS23" s="2">
        <v>16.25</v>
      </c>
      <c r="AT23" s="2">
        <f t="shared" si="10"/>
        <v>4.666666666666667</v>
      </c>
      <c r="AU23" s="2">
        <v>7</v>
      </c>
      <c r="AV23" s="2">
        <f t="shared" si="11"/>
        <v>0</v>
      </c>
      <c r="AW23" s="2">
        <f t="shared" si="12"/>
        <v>0</v>
      </c>
      <c r="AX23" s="2"/>
      <c r="AY23" s="2">
        <f t="shared" si="13"/>
        <v>0</v>
      </c>
      <c r="AZ23" s="2"/>
      <c r="BA23" s="2">
        <f t="shared" si="14"/>
        <v>0</v>
      </c>
      <c r="BB23" s="2"/>
      <c r="BC23" s="2">
        <v>7</v>
      </c>
    </row>
    <row r="24" spans="1:55" s="4" customFormat="1" ht="18" customHeight="1" x14ac:dyDescent="0.25">
      <c r="A24" s="3" t="s">
        <v>89</v>
      </c>
      <c r="B24" s="2">
        <v>5.25</v>
      </c>
      <c r="C24" s="2">
        <v>4.75</v>
      </c>
      <c r="D24" s="2">
        <v>5.5</v>
      </c>
      <c r="E24" s="2">
        <v>6.25</v>
      </c>
      <c r="F24" s="2">
        <v>4.5</v>
      </c>
      <c r="G24" s="2"/>
      <c r="H24" s="2"/>
      <c r="I24" s="2"/>
      <c r="J24" s="2"/>
      <c r="K24" s="2">
        <v>0</v>
      </c>
      <c r="L24" s="2"/>
      <c r="M24" s="2">
        <f>AVERAGE(B24:L24)</f>
        <v>4.375</v>
      </c>
      <c r="N24" s="2"/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/>
      <c r="U24" s="2"/>
      <c r="V24" s="2">
        <f>SUM(N24:U24)/8*10</f>
        <v>6.25</v>
      </c>
      <c r="W24" s="2"/>
      <c r="X24" s="2">
        <f>SUM(AE24/8*10)</f>
        <v>7.8125</v>
      </c>
      <c r="Y24" s="2">
        <v>8</v>
      </c>
      <c r="Z24" s="2">
        <v>7.25</v>
      </c>
      <c r="AA24" s="2"/>
      <c r="AB24" s="2">
        <v>6.5</v>
      </c>
      <c r="AC24" s="2"/>
      <c r="AD24" s="2"/>
      <c r="AE24" s="2">
        <v>6.25</v>
      </c>
      <c r="AF24" s="2"/>
      <c r="AG24" s="2">
        <f>AVERAGE(W24:AD24)</f>
        <v>7.390625</v>
      </c>
      <c r="AH24" s="2">
        <f>AVERAGE(AI24,AK24,AM24)</f>
        <v>6.1222222222222227</v>
      </c>
      <c r="AI24" s="2">
        <f>SUM(AJ24/20)*10</f>
        <v>7.25</v>
      </c>
      <c r="AJ24" s="2">
        <v>14.5</v>
      </c>
      <c r="AK24" s="2">
        <f>SUM(AL24/30)*10</f>
        <v>6.1166666666666671</v>
      </c>
      <c r="AL24" s="2">
        <v>18.350000000000001</v>
      </c>
      <c r="AM24" s="2">
        <f>SUM(AN24/15)*10</f>
        <v>5</v>
      </c>
      <c r="AN24" s="2">
        <v>7.5</v>
      </c>
      <c r="AO24" s="2">
        <f>AVERAGE(AP24,AR24,AT24)</f>
        <v>6.1694444444444443</v>
      </c>
      <c r="AP24" s="2">
        <f>SUM(AQ24/20)*10</f>
        <v>6.6749999999999998</v>
      </c>
      <c r="AQ24" s="2">
        <v>13.35</v>
      </c>
      <c r="AR24" s="2">
        <f>SUM(AS24/30)*10</f>
        <v>6.166666666666667</v>
      </c>
      <c r="AS24" s="2">
        <v>18.5</v>
      </c>
      <c r="AT24" s="2">
        <f>SUM(AU24/15)*10</f>
        <v>5.6666666666666661</v>
      </c>
      <c r="AU24" s="2">
        <v>8.5</v>
      </c>
      <c r="AV24" s="2">
        <f>AVERAGE(AW24,AY24,BA24)</f>
        <v>0</v>
      </c>
      <c r="AW24" s="2">
        <f>SUM(AX24/20)*10</f>
        <v>0</v>
      </c>
      <c r="AX24" s="2"/>
      <c r="AY24" s="2">
        <f>SUM(AZ24/30)*10</f>
        <v>0</v>
      </c>
      <c r="AZ24" s="2"/>
      <c r="BA24" s="2">
        <f>SUM(BB24/15)*10</f>
        <v>0</v>
      </c>
      <c r="BB24" s="2"/>
      <c r="BC24" s="2">
        <v>6</v>
      </c>
    </row>
    <row r="25" spans="1:55" x14ac:dyDescent="0.25">
      <c r="BB25" s="2">
        <f>SUM((AH25*40)+(AO25*60))/100</f>
        <v>0</v>
      </c>
    </row>
  </sheetData>
  <mergeCells count="2">
    <mergeCell ref="A1:BC1"/>
    <mergeCell ref="B2:BC2"/>
  </mergeCells>
  <conditionalFormatting sqref="B4:U24 W4:BC24">
    <cfRule type="cellIs" dxfId="14" priority="66" operator="between">
      <formula>9</formula>
      <formula>10</formula>
    </cfRule>
    <cfRule type="cellIs" dxfId="13" priority="67" operator="between">
      <formula>4.75</formula>
      <formula>4.99</formula>
    </cfRule>
    <cfRule type="cellIs" dxfId="12" priority="68" operator="between">
      <formula>4.7</formula>
      <formula>4.74</formula>
    </cfRule>
    <cfRule type="cellIs" dxfId="11" priority="69" operator="between">
      <formula>0.01</formula>
      <formula>4.75</formula>
    </cfRule>
    <cfRule type="cellIs" dxfId="10" priority="70" operator="between">
      <formula>0</formula>
      <formula>0</formula>
    </cfRule>
  </conditionalFormatting>
  <conditionalFormatting sqref="BB25">
    <cfRule type="cellIs" dxfId="9" priority="71" operator="between">
      <formula>9</formula>
      <formula>10</formula>
    </cfRule>
    <cfRule type="cellIs" dxfId="8" priority="72" operator="between">
      <formula>4.75</formula>
      <formula>4.99</formula>
    </cfRule>
    <cfRule type="cellIs" dxfId="7" priority="73" operator="between">
      <formula>4.5</formula>
      <formula>4.74</formula>
    </cfRule>
    <cfRule type="cellIs" dxfId="6" priority="74" operator="between">
      <formula>0.01</formula>
      <formula>4.49</formula>
    </cfRule>
    <cfRule type="cellIs" dxfId="5" priority="75" operator="between">
      <formula>0</formula>
      <formula>0</formula>
    </cfRule>
  </conditionalFormatting>
  <conditionalFormatting sqref="V4:V24">
    <cfRule type="cellIs" dxfId="4" priority="61" operator="between">
      <formula>9</formula>
      <formula>10</formula>
    </cfRule>
    <cfRule type="cellIs" dxfId="3" priority="62" operator="between">
      <formula>4.75</formula>
      <formula>4.99</formula>
    </cfRule>
    <cfRule type="cellIs" dxfId="2" priority="63" operator="between">
      <formula>4.5</formula>
      <formula>4.74</formula>
    </cfRule>
    <cfRule type="cellIs" dxfId="1" priority="64" operator="between">
      <formula>0.01</formula>
      <formula>4.49</formula>
    </cfRule>
    <cfRule type="cellIs" dxfId="0" priority="65" operator="between">
      <formula>0</formula>
      <formula>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 Bach A</vt:lpstr>
      <vt:lpstr>2 Bach 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adminstrador</dc:creator>
  <dc:description/>
  <cp:lastModifiedBy>Pepe Galego</cp:lastModifiedBy>
  <cp:revision>13</cp:revision>
  <cp:lastPrinted>2019-05-19T21:05:07Z</cp:lastPrinted>
  <dcterms:created xsi:type="dcterms:W3CDTF">2014-09-28T17:46:23Z</dcterms:created>
  <dcterms:modified xsi:type="dcterms:W3CDTF">2019-11-27T06:51:27Z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