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5.xml" ContentType="application/vnd.openxmlformats-officedocument.drawing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7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8.xml" ContentType="application/vnd.openxmlformats-officedocument.drawing+xml"/>
  <Override PartName="/xl/charts/chart45.xml" ContentType="application/vnd.openxmlformats-officedocument.drawingml.chart+xml"/>
  <Override PartName="/xl/drawings/drawing9.xml" ContentType="application/vnd.openxmlformats-officedocument.drawing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115" windowHeight="4680" firstSheet="10" activeTab="12"/>
  </bookViews>
  <sheets>
    <sheet name="Hoja1" sheetId="1" r:id="rId1"/>
    <sheet name="2f" sheetId="13" r:id="rId2"/>
    <sheet name="3g" sheetId="12" r:id="rId3"/>
    <sheet name="4ñ" sheetId="2" r:id="rId4"/>
    <sheet name="6a e 6abis" sheetId="3" r:id="rId5"/>
    <sheet name="6b e 6bbis" sheetId="4" r:id="rId6"/>
    <sheet name="6c e 6cbis" sheetId="5" r:id="rId7"/>
    <sheet name="7l" sheetId="6" r:id="rId8"/>
    <sheet name="8f" sheetId="7" r:id="rId9"/>
    <sheet name="11" sheetId="8" r:id="rId10"/>
    <sheet name="PREGUNTA 1" sheetId="9" r:id="rId11"/>
    <sheet name="PREGUNTA 2" sheetId="10" r:id="rId12"/>
    <sheet name="PREGUNTA 3" sheetId="11" r:id="rId13"/>
    <sheet name="PREGUNTA 4" sheetId="14" r:id="rId14"/>
    <sheet name="PREGUNTA 5" sheetId="15" r:id="rId15"/>
    <sheet name="PREGUNTA 7" sheetId="16" r:id="rId16"/>
    <sheet name="PREGUNTA 8" sheetId="17" r:id="rId17"/>
    <sheet name="PREGUNTA9" sheetId="18" r:id="rId18"/>
    <sheet name="PREGUNTA 10" sheetId="19" r:id="rId19"/>
  </sheets>
  <calcPr calcId="144525"/>
</workbook>
</file>

<file path=xl/calcChain.xml><?xml version="1.0" encoding="utf-8"?>
<calcChain xmlns="http://schemas.openxmlformats.org/spreadsheetml/2006/main">
  <c r="S9" i="10" l="1"/>
  <c r="S8" i="10"/>
  <c r="S7" i="10"/>
  <c r="S6" i="10"/>
  <c r="O9" i="10"/>
  <c r="O8" i="10"/>
  <c r="O7" i="10"/>
  <c r="O6" i="10"/>
  <c r="K9" i="10"/>
  <c r="K8" i="10"/>
  <c r="K7" i="10"/>
  <c r="K6" i="10"/>
  <c r="G9" i="10"/>
  <c r="G8" i="10"/>
  <c r="G7" i="10"/>
  <c r="G6" i="10"/>
  <c r="C7" i="10"/>
  <c r="C8" i="10"/>
  <c r="C9" i="10"/>
  <c r="C6" i="10"/>
  <c r="C65" i="11" l="1"/>
  <c r="C64" i="11"/>
  <c r="C63" i="11"/>
  <c r="C62" i="11"/>
  <c r="C54" i="11"/>
  <c r="C53" i="11"/>
  <c r="C52" i="11"/>
  <c r="C51" i="11"/>
  <c r="C43" i="11"/>
  <c r="C42" i="11"/>
  <c r="C41" i="11"/>
  <c r="C40" i="11"/>
  <c r="C31" i="11"/>
  <c r="C30" i="11"/>
  <c r="C29" i="11"/>
  <c r="C28" i="11"/>
  <c r="C20" i="11"/>
  <c r="C19" i="11"/>
  <c r="C18" i="11"/>
  <c r="C17" i="11"/>
  <c r="C8" i="11"/>
  <c r="C7" i="11"/>
  <c r="C6" i="11"/>
  <c r="C5" i="11"/>
  <c r="B4" i="9" l="1"/>
  <c r="B3" i="9"/>
  <c r="AF73" i="1"/>
  <c r="AI70" i="1"/>
  <c r="B6" i="18" s="1"/>
  <c r="C6" i="18" s="1"/>
  <c r="AH70" i="1"/>
  <c r="B5" i="18" s="1"/>
  <c r="C5" i="18" s="1"/>
  <c r="AG70" i="1"/>
  <c r="B4" i="18" s="1"/>
  <c r="C4" i="18" s="1"/>
  <c r="AF70" i="1"/>
  <c r="B3" i="18" s="1"/>
  <c r="C3" i="18" s="1"/>
  <c r="AH66" i="1"/>
  <c r="B47" i="17" s="1"/>
  <c r="C47" i="17" s="1"/>
  <c r="AG66" i="1"/>
  <c r="B46" i="17" s="1"/>
  <c r="C46" i="17" s="1"/>
  <c r="AF66" i="1"/>
  <c r="B45" i="17" s="1"/>
  <c r="C45" i="17" s="1"/>
  <c r="AH65" i="1"/>
  <c r="B37" i="17" s="1"/>
  <c r="C37" i="17" s="1"/>
  <c r="AG65" i="1"/>
  <c r="B36" i="17" s="1"/>
  <c r="C36" i="17" s="1"/>
  <c r="AF65" i="1"/>
  <c r="B35" i="17" s="1"/>
  <c r="C35" i="17" s="1"/>
  <c r="AH64" i="1"/>
  <c r="B27" i="17" s="1"/>
  <c r="C27" i="17" s="1"/>
  <c r="AG64" i="1"/>
  <c r="B26" i="17" s="1"/>
  <c r="C26" i="17" s="1"/>
  <c r="AF64" i="1"/>
  <c r="B25" i="17" s="1"/>
  <c r="C25" i="17" s="1"/>
  <c r="AH63" i="1"/>
  <c r="B17" i="17" s="1"/>
  <c r="C17" i="17" s="1"/>
  <c r="AG63" i="1"/>
  <c r="B16" i="17" s="1"/>
  <c r="C16" i="17" s="1"/>
  <c r="AF63" i="1"/>
  <c r="B15" i="17" s="1"/>
  <c r="C15" i="17" s="1"/>
  <c r="AH62" i="1"/>
  <c r="B7" i="17" s="1"/>
  <c r="C7" i="17" s="1"/>
  <c r="AG62" i="1"/>
  <c r="B6" i="17" s="1"/>
  <c r="C6" i="17" s="1"/>
  <c r="AF62" i="1"/>
  <c r="B5" i="17" s="1"/>
  <c r="C5" i="17" s="1"/>
  <c r="AI58" i="1"/>
  <c r="B119" i="16" s="1"/>
  <c r="C119" i="16" s="1"/>
  <c r="AH58" i="1"/>
  <c r="B118" i="16" s="1"/>
  <c r="C118" i="16" s="1"/>
  <c r="AG58" i="1"/>
  <c r="B117" i="16" s="1"/>
  <c r="C117" i="16" s="1"/>
  <c r="AF58" i="1"/>
  <c r="B116" i="16" s="1"/>
  <c r="C116" i="16" s="1"/>
  <c r="AI57" i="1"/>
  <c r="B108" i="16" s="1"/>
  <c r="C108" i="16" s="1"/>
  <c r="AH57" i="1"/>
  <c r="B107" i="16" s="1"/>
  <c r="C107" i="16" s="1"/>
  <c r="AG57" i="1"/>
  <c r="B106" i="16" s="1"/>
  <c r="C106" i="16" s="1"/>
  <c r="AF57" i="1"/>
  <c r="B105" i="16" s="1"/>
  <c r="C105" i="16" s="1"/>
  <c r="AI56" i="1"/>
  <c r="B97" i="16" s="1"/>
  <c r="C97" i="16" s="1"/>
  <c r="AH56" i="1"/>
  <c r="B96" i="16" s="1"/>
  <c r="C96" i="16" s="1"/>
  <c r="AG56" i="1"/>
  <c r="B95" i="16" s="1"/>
  <c r="C95" i="16" s="1"/>
  <c r="AF56" i="1"/>
  <c r="B94" i="16" s="1"/>
  <c r="C94" i="16" s="1"/>
  <c r="AI55" i="1"/>
  <c r="B86" i="16" s="1"/>
  <c r="C86" i="16" s="1"/>
  <c r="AH55" i="1"/>
  <c r="B85" i="16" s="1"/>
  <c r="C85" i="16" s="1"/>
  <c r="AG55" i="1"/>
  <c r="B84" i="16" s="1"/>
  <c r="C84" i="16" s="1"/>
  <c r="AF55" i="1"/>
  <c r="B83" i="16" s="1"/>
  <c r="C83" i="16" s="1"/>
  <c r="AI54" i="1"/>
  <c r="B75" i="16" s="1"/>
  <c r="C75" i="16" s="1"/>
  <c r="AH54" i="1"/>
  <c r="B74" i="16" s="1"/>
  <c r="C74" i="16" s="1"/>
  <c r="AG54" i="1"/>
  <c r="B73" i="16" s="1"/>
  <c r="C73" i="16" s="1"/>
  <c r="AF54" i="1"/>
  <c r="B72" i="16" s="1"/>
  <c r="C72" i="16" s="1"/>
  <c r="AI53" i="1"/>
  <c r="B64" i="16" s="1"/>
  <c r="C64" i="16" s="1"/>
  <c r="AH53" i="1"/>
  <c r="B63" i="16" s="1"/>
  <c r="C63" i="16" s="1"/>
  <c r="AG53" i="1"/>
  <c r="B62" i="16" s="1"/>
  <c r="C62" i="16" s="1"/>
  <c r="AF53" i="1"/>
  <c r="B61" i="16" s="1"/>
  <c r="C61" i="16" s="1"/>
  <c r="AI52" i="1"/>
  <c r="B53" i="16" s="1"/>
  <c r="C53" i="16" s="1"/>
  <c r="AH52" i="1"/>
  <c r="B52" i="16" s="1"/>
  <c r="C52" i="16" s="1"/>
  <c r="AG52" i="1"/>
  <c r="B51" i="16" s="1"/>
  <c r="C51" i="16" s="1"/>
  <c r="AF52" i="1"/>
  <c r="B50" i="16" s="1"/>
  <c r="C50" i="16" s="1"/>
  <c r="AI51" i="1"/>
  <c r="B42" i="16" s="1"/>
  <c r="C42" i="16" s="1"/>
  <c r="AH51" i="1"/>
  <c r="B41" i="16" s="1"/>
  <c r="C41" i="16" s="1"/>
  <c r="AG51" i="1"/>
  <c r="B40" i="16" s="1"/>
  <c r="C40" i="16" s="1"/>
  <c r="AF51" i="1"/>
  <c r="B39" i="16" s="1"/>
  <c r="C39" i="16" s="1"/>
  <c r="AI50" i="1"/>
  <c r="B31" i="16" s="1"/>
  <c r="C31" i="16" s="1"/>
  <c r="AH50" i="1"/>
  <c r="B30" i="16" s="1"/>
  <c r="C30" i="16" s="1"/>
  <c r="AG50" i="1"/>
  <c r="B29" i="16" s="1"/>
  <c r="C29" i="16" s="1"/>
  <c r="AF50" i="1"/>
  <c r="B28" i="16" s="1"/>
  <c r="C28" i="16" s="1"/>
  <c r="AI49" i="1"/>
  <c r="B20" i="16" s="1"/>
  <c r="C20" i="16" s="1"/>
  <c r="AH49" i="1"/>
  <c r="B19" i="16" s="1"/>
  <c r="C19" i="16" s="1"/>
  <c r="AG49" i="1"/>
  <c r="B18" i="16" s="1"/>
  <c r="C18" i="16" s="1"/>
  <c r="AF49" i="1"/>
  <c r="B17" i="16" s="1"/>
  <c r="C17" i="16" s="1"/>
  <c r="AI48" i="1"/>
  <c r="B8" i="16" s="1"/>
  <c r="C8" i="16" s="1"/>
  <c r="AH48" i="1"/>
  <c r="B7" i="16" s="1"/>
  <c r="C7" i="16" s="1"/>
  <c r="AG48" i="1"/>
  <c r="B6" i="16" s="1"/>
  <c r="C6" i="16" s="1"/>
  <c r="AF48" i="1"/>
  <c r="B5" i="16" s="1"/>
  <c r="C5" i="16" s="1"/>
  <c r="AI38" i="1"/>
  <c r="B6" i="15" s="1"/>
  <c r="C6" i="15" s="1"/>
  <c r="AH38" i="1"/>
  <c r="B5" i="15" s="1"/>
  <c r="C5" i="15" s="1"/>
  <c r="AG38" i="1"/>
  <c r="B4" i="15" s="1"/>
  <c r="C4" i="15" s="1"/>
  <c r="AF38" i="1"/>
  <c r="B3" i="15" s="1"/>
  <c r="C3" i="15" s="1"/>
  <c r="AI34" i="1"/>
  <c r="B166" i="14" s="1"/>
  <c r="C166" i="14" s="1"/>
  <c r="AH34" i="1"/>
  <c r="B165" i="14" s="1"/>
  <c r="C165" i="14" s="1"/>
  <c r="AG34" i="1"/>
  <c r="B164" i="14" s="1"/>
  <c r="C164" i="14" s="1"/>
  <c r="AF34" i="1"/>
  <c r="B163" i="14" s="1"/>
  <c r="C163" i="14" s="1"/>
  <c r="AI33" i="1"/>
  <c r="B155" i="14" s="1"/>
  <c r="C155" i="14" s="1"/>
  <c r="AH33" i="1"/>
  <c r="B154" i="14" s="1"/>
  <c r="C154" i="14" s="1"/>
  <c r="AG33" i="1"/>
  <c r="B153" i="14" s="1"/>
  <c r="C153" i="14" s="1"/>
  <c r="AF33" i="1"/>
  <c r="B152" i="14" s="1"/>
  <c r="C152" i="14" s="1"/>
  <c r="AI32" i="1"/>
  <c r="B144" i="14" s="1"/>
  <c r="C144" i="14" s="1"/>
  <c r="AH32" i="1"/>
  <c r="B143" i="14" s="1"/>
  <c r="C143" i="14" s="1"/>
  <c r="AG32" i="1"/>
  <c r="B142" i="14" s="1"/>
  <c r="C142" i="14" s="1"/>
  <c r="AF32" i="1"/>
  <c r="AI31" i="1"/>
  <c r="B133" i="14" s="1"/>
  <c r="C133" i="14" s="1"/>
  <c r="AH31" i="1"/>
  <c r="B132" i="14" s="1"/>
  <c r="C132" i="14" s="1"/>
  <c r="AG31" i="1"/>
  <c r="B131" i="14" s="1"/>
  <c r="C131" i="14" s="1"/>
  <c r="AF31" i="1"/>
  <c r="B130" i="14" s="1"/>
  <c r="C130" i="14" s="1"/>
  <c r="AI30" i="1"/>
  <c r="B122" i="14" s="1"/>
  <c r="C122" i="14" s="1"/>
  <c r="AH30" i="1"/>
  <c r="B121" i="14" s="1"/>
  <c r="C121" i="14" s="1"/>
  <c r="AG30" i="1"/>
  <c r="B120" i="14" s="1"/>
  <c r="C120" i="14" s="1"/>
  <c r="AF30" i="1"/>
  <c r="B119" i="14" s="1"/>
  <c r="C119" i="14" s="1"/>
  <c r="AI29" i="1"/>
  <c r="B111" i="14" s="1"/>
  <c r="C111" i="14" s="1"/>
  <c r="AH29" i="1"/>
  <c r="B110" i="14" s="1"/>
  <c r="C110" i="14" s="1"/>
  <c r="AG29" i="1"/>
  <c r="B109" i="14" s="1"/>
  <c r="C109" i="14" s="1"/>
  <c r="AF29" i="1"/>
  <c r="B108" i="14" s="1"/>
  <c r="C108" i="14" s="1"/>
  <c r="AI28" i="1"/>
  <c r="B100" i="14" s="1"/>
  <c r="C100" i="14" s="1"/>
  <c r="AH28" i="1"/>
  <c r="B99" i="14" s="1"/>
  <c r="C99" i="14" s="1"/>
  <c r="AG28" i="1"/>
  <c r="B98" i="14" s="1"/>
  <c r="C98" i="14" s="1"/>
  <c r="AF28" i="1"/>
  <c r="B97" i="14" s="1"/>
  <c r="C97" i="14" s="1"/>
  <c r="AI27" i="1"/>
  <c r="B89" i="14" s="1"/>
  <c r="C89" i="14" s="1"/>
  <c r="AH27" i="1"/>
  <c r="B88" i="14" s="1"/>
  <c r="C88" i="14" s="1"/>
  <c r="AG27" i="1"/>
  <c r="B87" i="14" s="1"/>
  <c r="C87" i="14" s="1"/>
  <c r="AF27" i="1"/>
  <c r="B86" i="14" s="1"/>
  <c r="C86" i="14" s="1"/>
  <c r="AI26" i="1"/>
  <c r="B78" i="14" s="1"/>
  <c r="C78" i="14" s="1"/>
  <c r="AH26" i="1"/>
  <c r="B77" i="14" s="1"/>
  <c r="C77" i="14" s="1"/>
  <c r="AG26" i="1"/>
  <c r="B76" i="14" s="1"/>
  <c r="C76" i="14" s="1"/>
  <c r="AF26" i="1"/>
  <c r="B75" i="14" s="1"/>
  <c r="C75" i="14" s="1"/>
  <c r="AI25" i="1"/>
  <c r="B67" i="14" s="1"/>
  <c r="C67" i="14" s="1"/>
  <c r="AH25" i="1"/>
  <c r="B66" i="14" s="1"/>
  <c r="C66" i="14" s="1"/>
  <c r="AG25" i="1"/>
  <c r="B65" i="14" s="1"/>
  <c r="C65" i="14" s="1"/>
  <c r="AF25" i="1"/>
  <c r="B64" i="14" s="1"/>
  <c r="C64" i="14" s="1"/>
  <c r="AI24" i="1"/>
  <c r="B56" i="14" s="1"/>
  <c r="C56" i="14" s="1"/>
  <c r="AH24" i="1"/>
  <c r="B55" i="14" s="1"/>
  <c r="C55" i="14" s="1"/>
  <c r="AG24" i="1"/>
  <c r="B54" i="14" s="1"/>
  <c r="C54" i="14" s="1"/>
  <c r="AF24" i="1"/>
  <c r="B53" i="14" s="1"/>
  <c r="C53" i="14" s="1"/>
  <c r="AI23" i="1"/>
  <c r="B44" i="14" s="1"/>
  <c r="C44" i="14" s="1"/>
  <c r="AH23" i="1"/>
  <c r="B43" i="14" s="1"/>
  <c r="C43" i="14" s="1"/>
  <c r="AG23" i="1"/>
  <c r="B42" i="14" s="1"/>
  <c r="C42" i="14" s="1"/>
  <c r="AF23" i="1"/>
  <c r="B41" i="14" s="1"/>
  <c r="C41" i="14" s="1"/>
  <c r="AI22" i="1"/>
  <c r="B32" i="14" s="1"/>
  <c r="C32" i="14" s="1"/>
  <c r="AH22" i="1"/>
  <c r="B31" i="14" s="1"/>
  <c r="C31" i="14" s="1"/>
  <c r="AG22" i="1"/>
  <c r="B30" i="14" s="1"/>
  <c r="C30" i="14" s="1"/>
  <c r="AF22" i="1"/>
  <c r="B29" i="14" s="1"/>
  <c r="C29" i="14" s="1"/>
  <c r="AI21" i="1"/>
  <c r="B20" i="14" s="1"/>
  <c r="C20" i="14" s="1"/>
  <c r="AH21" i="1"/>
  <c r="B19" i="14" s="1"/>
  <c r="C19" i="14" s="1"/>
  <c r="AG21" i="1"/>
  <c r="B18" i="14" s="1"/>
  <c r="C18" i="14" s="1"/>
  <c r="AF21" i="1"/>
  <c r="B17" i="14" s="1"/>
  <c r="C17" i="14" s="1"/>
  <c r="AI20" i="1"/>
  <c r="B8" i="14" s="1"/>
  <c r="C8" i="14" s="1"/>
  <c r="AH20" i="1"/>
  <c r="B7" i="14" s="1"/>
  <c r="C7" i="14" s="1"/>
  <c r="AG20" i="1"/>
  <c r="B6" i="14" s="1"/>
  <c r="C6" i="14" s="1"/>
  <c r="AF20" i="1"/>
  <c r="B5" i="14" s="1"/>
  <c r="C5" i="14" s="1"/>
  <c r="AI17" i="1"/>
  <c r="AH17" i="1"/>
  <c r="AG17" i="1"/>
  <c r="AF17" i="1"/>
  <c r="AI16" i="1"/>
  <c r="AH16" i="1"/>
  <c r="AG16" i="1"/>
  <c r="AF16" i="1"/>
  <c r="AI15" i="1"/>
  <c r="AH15" i="1"/>
  <c r="AG15" i="1"/>
  <c r="AF15" i="1"/>
  <c r="AI14" i="1"/>
  <c r="AH14" i="1"/>
  <c r="AG14" i="1"/>
  <c r="AF14" i="1"/>
  <c r="AI13" i="1"/>
  <c r="AH13" i="1"/>
  <c r="AG13" i="1"/>
  <c r="AF13" i="1"/>
  <c r="AI12" i="1"/>
  <c r="AH12" i="1"/>
  <c r="AG12" i="1"/>
  <c r="AF12" i="1"/>
  <c r="AI9" i="1"/>
  <c r="AH9" i="1"/>
  <c r="AG9" i="1"/>
  <c r="AF9" i="1"/>
  <c r="AI8" i="1"/>
  <c r="AH8" i="1"/>
  <c r="AG8" i="1"/>
  <c r="AF8" i="1"/>
  <c r="AI7" i="1"/>
  <c r="AH7" i="1"/>
  <c r="AG7" i="1"/>
  <c r="AF7" i="1"/>
  <c r="AI6" i="1"/>
  <c r="AH6" i="1"/>
  <c r="AG6" i="1"/>
  <c r="AF6" i="1"/>
  <c r="AI5" i="1"/>
  <c r="AH5" i="1"/>
  <c r="AG5" i="1"/>
  <c r="AF5" i="1"/>
  <c r="AF2" i="1"/>
  <c r="AG2" i="1" s="1"/>
  <c r="C141" i="14" l="1"/>
  <c r="B141" i="14"/>
  <c r="AG73" i="1"/>
  <c r="B4" i="19" s="1"/>
  <c r="C4" i="19" s="1"/>
  <c r="B3" i="19"/>
  <c r="C3" i="19" s="1"/>
</calcChain>
</file>

<file path=xl/sharedStrings.xml><?xml version="1.0" encoding="utf-8"?>
<sst xmlns="http://schemas.openxmlformats.org/spreadsheetml/2006/main" count="1005" uniqueCount="333">
  <si>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</si>
  <si>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</si>
  <si>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</si>
  <si>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</si>
  <si>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</si>
  <si>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</si>
  <si>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</si>
  <si>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</si>
  <si>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</si>
  <si>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</si>
  <si>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3f</t>
  </si>
  <si>
    <t>4a</t>
  </si>
  <si>
    <t>4b</t>
  </si>
  <si>
    <t>4c</t>
  </si>
  <si>
    <t>4d</t>
  </si>
  <si>
    <t>4f</t>
  </si>
  <si>
    <t>4g</t>
  </si>
  <si>
    <t>4h</t>
  </si>
  <si>
    <t>4i</t>
  </si>
  <si>
    <t>4j</t>
  </si>
  <si>
    <t>4k</t>
  </si>
  <si>
    <t>4l</t>
  </si>
  <si>
    <t>4ll</t>
  </si>
  <si>
    <t>4m</t>
  </si>
  <si>
    <t>4n</t>
  </si>
  <si>
    <t>6a</t>
  </si>
  <si>
    <t>6b</t>
  </si>
  <si>
    <t>6c</t>
  </si>
  <si>
    <t>6abis</t>
  </si>
  <si>
    <t>6bbis</t>
  </si>
  <si>
    <t>6cbis</t>
  </si>
  <si>
    <t>7c</t>
  </si>
  <si>
    <t>7d</t>
  </si>
  <si>
    <t>7e</t>
  </si>
  <si>
    <t>7f</t>
  </si>
  <si>
    <t>7g</t>
  </si>
  <si>
    <t>7h</t>
  </si>
  <si>
    <t>7i</t>
  </si>
  <si>
    <t>7j</t>
  </si>
  <si>
    <t>7k</t>
  </si>
  <si>
    <t>8a</t>
  </si>
  <si>
    <t>8b</t>
  </si>
  <si>
    <t>8c</t>
  </si>
  <si>
    <t>8d</t>
  </si>
  <si>
    <t>8e</t>
  </si>
  <si>
    <t>P1</t>
  </si>
  <si>
    <t>SI</t>
  </si>
  <si>
    <t>7a</t>
  </si>
  <si>
    <t>7B</t>
  </si>
  <si>
    <t>NON</t>
  </si>
  <si>
    <t>P2</t>
  </si>
  <si>
    <t>4ñ</t>
  </si>
  <si>
    <t>Roubos</t>
  </si>
  <si>
    <t>Absentismo</t>
  </si>
  <si>
    <t>Deterioro</t>
  </si>
  <si>
    <t>Expulsión</t>
  </si>
  <si>
    <t>P. Incidencia</t>
  </si>
  <si>
    <t>P.incidencia</t>
  </si>
  <si>
    <t>P3</t>
  </si>
  <si>
    <t>2f</t>
  </si>
  <si>
    <t>3g</t>
  </si>
  <si>
    <t>7l</t>
  </si>
  <si>
    <t>8f</t>
  </si>
  <si>
    <t>P4</t>
  </si>
  <si>
    <t>Agre.Verbal alumnado</t>
  </si>
  <si>
    <t>Acoso</t>
  </si>
  <si>
    <t>Interromper clase</t>
  </si>
  <si>
    <t>Diálogo</t>
  </si>
  <si>
    <t>IIlamento/Denuncia</t>
  </si>
  <si>
    <t>Expulsión aula</t>
  </si>
  <si>
    <t>Protocolos sinxelos de actuación nos que se involucre toda a comunidade escolar</t>
  </si>
  <si>
    <t>P5</t>
  </si>
  <si>
    <t>P6</t>
  </si>
  <si>
    <t xml:space="preserve"> </t>
  </si>
  <si>
    <t>Interromper en clase</t>
  </si>
  <si>
    <t>P7</t>
  </si>
  <si>
    <t>Interromper na clase</t>
  </si>
  <si>
    <t>Agresións verbais do profesorado ó alumnado</t>
  </si>
  <si>
    <t>Agresións verbais entre o alumnado</t>
  </si>
  <si>
    <t>Formación</t>
  </si>
  <si>
    <t>P8</t>
  </si>
  <si>
    <t>P9</t>
  </si>
  <si>
    <t>Absentismo escolar</t>
  </si>
  <si>
    <t>Agresións verbais entre os alumnos</t>
  </si>
  <si>
    <t>A resolución da maioría dos confictos non está ó alcance do persoal que traballa no centro</t>
  </si>
  <si>
    <t>P10</t>
  </si>
  <si>
    <t>P11</t>
  </si>
  <si>
    <t>Agresións entre o alumnado</t>
  </si>
  <si>
    <t>Agresións verbais</t>
  </si>
  <si>
    <t>Expulsión e parte</t>
  </si>
  <si>
    <t>Garda Civil seson de consideración</t>
  </si>
  <si>
    <t>Paciencia, aguantar e rebaixar tensión</t>
  </si>
  <si>
    <t>Dado que a convivencia é boa mellor non facer nada</t>
  </si>
  <si>
    <t>Conflitos escasos, boa convivencia, mellor non facer nada</t>
  </si>
  <si>
    <t>P12</t>
  </si>
  <si>
    <t>Abasentismo escolar</t>
  </si>
  <si>
    <t>Reunión entre alumnos, pais e titores</t>
  </si>
  <si>
    <t>P13</t>
  </si>
  <si>
    <t>P14</t>
  </si>
  <si>
    <t>Actividades extraescolares</t>
  </si>
  <si>
    <t>P15</t>
  </si>
  <si>
    <t>Convocar en privado ó alumno</t>
  </si>
  <si>
    <t>Pautas de actuación comúns entre todo o equipo docente</t>
  </si>
  <si>
    <t>P16</t>
  </si>
  <si>
    <t>Vandalismo</t>
  </si>
  <si>
    <t>Reposición</t>
  </si>
  <si>
    <t>Contro individualizado de faltas</t>
  </si>
  <si>
    <t>P17</t>
  </si>
  <si>
    <t>P18</t>
  </si>
  <si>
    <t>Verificar os criterios de actuación entre o profesorado</t>
  </si>
  <si>
    <t>P19</t>
  </si>
  <si>
    <t>P20</t>
  </si>
  <si>
    <t>Diálogo e parte de incidencia</t>
  </si>
  <si>
    <t>Parte de incidencia e remisión á xefatura de estudios</t>
  </si>
  <si>
    <t>Diálogo e sanción por tarefas</t>
  </si>
  <si>
    <t>Expoñer claramente o R.R.I. ó comenzo do curso e, periódicamente, un resumo dos dereitos e deberes</t>
  </si>
  <si>
    <t>Insuficiente na entrada ó centro</t>
  </si>
  <si>
    <t>Creación de grupos de mediación entre alumnos e profesores; charlas de formación; formación sobre resolución de conflitos; Actualización do R.R.I.</t>
  </si>
  <si>
    <t>P21</t>
  </si>
  <si>
    <t>Reoubos</t>
  </si>
  <si>
    <t>Diálogo ou expulsión</t>
  </si>
  <si>
    <t>Parte de incidencia e remisión a xefatura</t>
  </si>
  <si>
    <t>Actuar en base á normativa, unificar criterios e establecer poucas normas pero pactadas e claras.</t>
  </si>
  <si>
    <t>P22</t>
  </si>
  <si>
    <t>Bastantes veces uso inadecuado do móvil</t>
  </si>
  <si>
    <t>Expulsión tres días</t>
  </si>
  <si>
    <t>Información, transparencia e implicación</t>
  </si>
  <si>
    <t>P23</t>
  </si>
  <si>
    <t>P24</t>
  </si>
  <si>
    <t>P25</t>
  </si>
  <si>
    <t>Agresións físicas</t>
  </si>
  <si>
    <t>Roubo</t>
  </si>
  <si>
    <t>Parte</t>
  </si>
  <si>
    <t>P26</t>
  </si>
  <si>
    <t>Actitudes inadecuadas dos docentes</t>
  </si>
  <si>
    <t>Relacións entre o profesorado</t>
  </si>
  <si>
    <t>Problemas disciplinarios na aula</t>
  </si>
  <si>
    <t>Espazo para o debate, reflexión e autocrítica</t>
  </si>
  <si>
    <t>Diálogo, titorías</t>
  </si>
  <si>
    <t>P27</t>
  </si>
  <si>
    <t>(P27) Que cada quen atúe conforme as súas responsabilidades, aplicar o sentido común. Non se precisa formación nin grupos de mediación.</t>
  </si>
  <si>
    <t>P28</t>
  </si>
  <si>
    <t>P29</t>
  </si>
  <si>
    <t>P30</t>
  </si>
  <si>
    <t>Pelexas entre o alumnado</t>
  </si>
  <si>
    <t>Faltas de respeto ós profesores</t>
  </si>
  <si>
    <t>Charla dun axente especializado</t>
  </si>
  <si>
    <t>?</t>
  </si>
  <si>
    <t>Implicación de todos</t>
  </si>
  <si>
    <t>TSI</t>
  </si>
  <si>
    <t>TNON</t>
  </si>
  <si>
    <t>T1</t>
  </si>
  <si>
    <t>T2</t>
  </si>
  <si>
    <t>T3</t>
  </si>
  <si>
    <t>T4</t>
  </si>
  <si>
    <t>COÑECES O R.R.I.</t>
  </si>
  <si>
    <t>O 80 % do profesorado que respostou á enquisa dí coñecer o R.R.I e o 20 % restante afirma que non coñece o R.R.I.</t>
  </si>
  <si>
    <t>Como valoras os seguintes aspectos da convivencia no teu centro?</t>
  </si>
  <si>
    <t>As relacións cos teus compañeiros</t>
  </si>
  <si>
    <t>Mala</t>
  </si>
  <si>
    <t>Regular</t>
  </si>
  <si>
    <t>Boa</t>
  </si>
  <si>
    <t>Moi boa</t>
  </si>
  <si>
    <t>As relacións cos alumnos</t>
  </si>
  <si>
    <t>O 93 % considera boas ou moi boas</t>
  </si>
  <si>
    <t>O 96,6 % considera boas ou moi boas</t>
  </si>
  <si>
    <t>As relacións co P.A.S.</t>
  </si>
  <si>
    <t>O 93,3 % considera boas ou moi boas</t>
  </si>
  <si>
    <t>as relacións co P.A.S.</t>
  </si>
  <si>
    <t>As relacións co equipo directivo</t>
  </si>
  <si>
    <t>O 86,6 % considera boas ou moi boas</t>
  </si>
  <si>
    <t>as relacións co equipo directivo.</t>
  </si>
  <si>
    <t>as relacións cos seus compañeiros.</t>
  </si>
  <si>
    <t>as relacións cos alumnos.</t>
  </si>
  <si>
    <t>As relacións coa</t>
  </si>
  <si>
    <t>Administración Educativa</t>
  </si>
  <si>
    <t>O 70 % considera boas ou moi boas</t>
  </si>
  <si>
    <t>as relacións coa Admón. Educativa</t>
  </si>
  <si>
    <t>posibles problemas de convivencia que se poidan dar no noso centro</t>
  </si>
  <si>
    <t>Non parece que as malas relacións do profesorado cos diferentes colectivos da comunidade educativa sexan as responsbles dos</t>
  </si>
  <si>
    <t>Indica cales che parece que son os conflitos que se producen com máis frecuencia no centro</t>
  </si>
  <si>
    <t>Entre profesorado e equipo directivo</t>
  </si>
  <si>
    <t>Nunca</t>
  </si>
  <si>
    <t>Poucas veces</t>
  </si>
  <si>
    <t>Bastantes veces</t>
  </si>
  <si>
    <t>Moitas veces</t>
  </si>
  <si>
    <t>Entre o profesorado</t>
  </si>
  <si>
    <t>Segundo o 80 % dos enquisados, os conflictos entre profesorado e equipo directivo</t>
  </si>
  <si>
    <t>son pouco frecuentes ou inexistentes.</t>
  </si>
  <si>
    <t>son pouco frecuentes ou inexistenes.</t>
  </si>
  <si>
    <t>Entre o profesorado e o alumnado</t>
  </si>
  <si>
    <t>Segundo o 90 % dos enquisados, os conflitos entre profesorado</t>
  </si>
  <si>
    <t>Segundo o 70 % dos enquisados, os conflitos entre profesorado</t>
  </si>
  <si>
    <t>e alumnado son pouco frecuentes ou inexistenes.</t>
  </si>
  <si>
    <t>Entre o alumnado</t>
  </si>
  <si>
    <t xml:space="preserve">Segundo o 70 % dos enquisados, os conflitos entre </t>
  </si>
  <si>
    <t>o alumnado son pouco frecuentes ou inexistenes.</t>
  </si>
  <si>
    <t>Entre o P.A.S. e o resto da comunidade educativa</t>
  </si>
  <si>
    <t xml:space="preserve">Segundo o 96,6 % dos enquisados, os conflictos entre </t>
  </si>
  <si>
    <t>Entre o P.A.S.</t>
  </si>
  <si>
    <t xml:space="preserve">Segundo o 93,3 % dos enquisados, os conflitos </t>
  </si>
  <si>
    <t>entre o P.A.S. son pouco frecuentes ou inexistentes</t>
  </si>
  <si>
    <t>En xeral, os conflitos entre os diversos colectivos integrantes da comunidade educativa, son ou inexistentes ou pouco frecuentes.</t>
  </si>
  <si>
    <t>Polo tanto, en función desta baixa taxa de conflictividade, non parece que a convivencia no centro sexa especialmente mala.</t>
  </si>
  <si>
    <t>INDICA CALES CHE PARECE QUE SON OS CONFLITOS QUE SE PRODUCEN CON MÁIS FRECUENCIA NO CENTRO</t>
  </si>
  <si>
    <t>entre o alumnado prodúcense poucas veces ou nunca.</t>
  </si>
  <si>
    <t>Agresións físicas entre o alumnado</t>
  </si>
  <si>
    <t>Agresións verbais de alumnado a profesorado</t>
  </si>
  <si>
    <t>O 100 % do profesorado  considera que as agresións físicas</t>
  </si>
  <si>
    <t>O 86,66 % do profesorado considera que as agresións verbais</t>
  </si>
  <si>
    <t>Agresións físicas de alumnado a profesorado</t>
  </si>
  <si>
    <t>Agresións verbais de profesorado a alumnado</t>
  </si>
  <si>
    <t xml:space="preserve">O 90 % do profesorado considera que as agresións verbais </t>
  </si>
  <si>
    <t>Agresións físicas de profesorado a alumnado</t>
  </si>
  <si>
    <t>4e</t>
  </si>
  <si>
    <t xml:space="preserve">O 90 % do profesorado considera que as agresións físicas </t>
  </si>
  <si>
    <t>de profesorado a alumnado prodúcense poucas veces ou nunca</t>
  </si>
  <si>
    <t>de profesorado a alumnado prodúcense poucas veces ou nunca.</t>
  </si>
  <si>
    <t>Problemas entre o persoal non docente</t>
  </si>
  <si>
    <t xml:space="preserve">O 83,33 % do profesorado considera que os problemas entre o </t>
  </si>
  <si>
    <t>P.A.S. prodúcense poucas veces ou nunca.</t>
  </si>
  <si>
    <t>Problemas entre o P.A.S. e o resto dos colectivos</t>
  </si>
  <si>
    <t>O 90 % do profesorado considera que os problemas entre o</t>
  </si>
  <si>
    <t>P.A.S. e o resto dos colectivos prodúcese poucas veces ou nunca</t>
  </si>
  <si>
    <t>Intimidación e acoso entre o alumnado</t>
  </si>
  <si>
    <t>O 90 % do profesorado considera que a intimidación e acoso</t>
  </si>
  <si>
    <t>entre o alumnado prodúcese poucas veces ou nunca.</t>
  </si>
  <si>
    <t>Vandalismo ou deterioro grave nas cousas</t>
  </si>
  <si>
    <t>grave das cousas prodúcese poucas veces ou nunca</t>
  </si>
  <si>
    <t>O 80 % do profesorado considera que o vandalismo ou deterioro</t>
  </si>
  <si>
    <t>O 80 % do profesorado considera que os roubos prodúcense</t>
  </si>
  <si>
    <t>poucas vecesou nunca.</t>
  </si>
  <si>
    <t>Problemas de consumo ou tráfico de drogas</t>
  </si>
  <si>
    <t>O 86,66 % do profesorado considera que os problemas de con-</t>
  </si>
  <si>
    <t>sumo e tráfico de drogas prodúcense poucas veces ou nunca.</t>
  </si>
  <si>
    <t>Interromper a clase</t>
  </si>
  <si>
    <t>O 43,33 % do profesorado considera que interromper</t>
  </si>
  <si>
    <t>a clase prodúcese moitas veces.</t>
  </si>
  <si>
    <t>Acoso sexual</t>
  </si>
  <si>
    <t>poucas veces ou nunca</t>
  </si>
  <si>
    <t>O 90 % do profesorado considera que o acoso sexual prodúcese</t>
  </si>
  <si>
    <t>prodúcese bastantes veces.</t>
  </si>
  <si>
    <t>O 63,33 % do profesorado considera que as agresións varbais</t>
  </si>
  <si>
    <t>de alumnado a profesorado prodúcense  poucasveces ou nunca</t>
  </si>
  <si>
    <t>O 93,33% do profesorado considera que as agresións físicas de</t>
  </si>
  <si>
    <t>de alumnado a profesorado prodúcense poucas veces ou nunca</t>
  </si>
  <si>
    <t xml:space="preserve">O 36,67 % do profesorado considera que o absentismo escolar </t>
  </si>
  <si>
    <t>VALORA A IMPORTANCIA QUE TERÍA PARA TI MELLORAR A TÚA FORMACIÓN DE CARA Á RESOLUCIÓN DE CONFLITOS</t>
  </si>
  <si>
    <t>Nada importante</t>
  </si>
  <si>
    <t>pouco importante</t>
  </si>
  <si>
    <t>bastante importante</t>
  </si>
  <si>
    <t>Moi importante</t>
  </si>
  <si>
    <t xml:space="preserve">O 76,66 % do profesorado considera bastante importante ou moi importante </t>
  </si>
  <si>
    <t>a formación de cara á resolución de conflitos</t>
  </si>
  <si>
    <t>INDICA CAL É A TÚA OPINIÓN SOBRE SE AS SEGUINTES INICIATIVAS SERVIRÍAN PARA MELLORAR A CONVIVENCIA NO CENTRO</t>
  </si>
  <si>
    <t>Reforzar a Disciplina</t>
  </si>
  <si>
    <t>Pouco</t>
  </si>
  <si>
    <t>Algo</t>
  </si>
  <si>
    <t>Bastante</t>
  </si>
  <si>
    <t>Moito</t>
  </si>
  <si>
    <t xml:space="preserve">O 63,33 % do profesorado considera que reforzar a disciplina </t>
  </si>
  <si>
    <t>seria bastante ou moi importante para mellorar a convivencia</t>
  </si>
  <si>
    <t>no centro</t>
  </si>
  <si>
    <t>Consensuar normas entre profesorado, alumnado e P.A.S.</t>
  </si>
  <si>
    <t>O 70 % do profesorado considera bastante ou moi importante</t>
  </si>
  <si>
    <t>de cara a mellorar a convivencia no centro, consensuar normas</t>
  </si>
  <si>
    <t>entre profesorado, alumnado e P.A.S.</t>
  </si>
  <si>
    <t>Unificar criterios de actuación entre o profesorado</t>
  </si>
  <si>
    <t>O 80 % do profesorado considera bastante ou moi importante</t>
  </si>
  <si>
    <t xml:space="preserve">de cara a mellorar a convivencia no centro, unificar criterios de </t>
  </si>
  <si>
    <t>actuación entre o profesorado</t>
  </si>
  <si>
    <t>Mellorar os recursos do centro educativo</t>
  </si>
  <si>
    <t>O 40 % do profesorado estima que mellorar os recursos do cen-</t>
  </si>
  <si>
    <t xml:space="preserve">tro educativo melloraría algo a convivencia e o 30 % considera </t>
  </si>
  <si>
    <t>que melloraría bastante.</t>
  </si>
  <si>
    <t>Formar ó profesorado sobre a resolución de conflitos</t>
  </si>
  <si>
    <t xml:space="preserve">O 60 % do profesorado considera que formar ó profesorado na </t>
  </si>
  <si>
    <t>resolución de conflitos melloraría bastante ou moito a convi-</t>
  </si>
  <si>
    <t>vencia no centro.</t>
  </si>
  <si>
    <t>O 66,66 % do profesorado considera que informar a toda a co-</t>
  </si>
  <si>
    <t>Informar a toda a comunidade educativa sobre as estratexias a seguir diante dun conflito</t>
  </si>
  <si>
    <t xml:space="preserve">munidade educativa sobre as estratexias a seguir diante dun </t>
  </si>
  <si>
    <t>conflito mellorarían bastante ou moito a convivencia no centro.</t>
  </si>
  <si>
    <t>Facer grupos de mediación nos conflitos</t>
  </si>
  <si>
    <t>O 63,33 % do profesorado considera que facer grupos de media-</t>
  </si>
  <si>
    <t>ción nos conflitos melloraría bastante ou moito a convivencia</t>
  </si>
  <si>
    <t>Tomar as medidas que se consideren oportunas para dar resposta ás necesidades do alumnado</t>
  </si>
  <si>
    <t>O 60 % do profesorado considera que tomar as medidas que se</t>
  </si>
  <si>
    <t>estimen oportunas para responder ás necesidades do alumnado</t>
  </si>
  <si>
    <t>melloraría bastante ou moito a convivencia no centro.</t>
  </si>
  <si>
    <t>Utilizar un estilo docente respetuoso e participativo</t>
  </si>
  <si>
    <t>O 86,66 % do profesorado considera que utilizar un estilo docen-</t>
  </si>
  <si>
    <t>te respetuoso e participativo mellorarría bastante ou moito</t>
  </si>
  <si>
    <t>a convivencia no centro.</t>
  </si>
  <si>
    <t>Unha vez resolto un conflito, informar a toda a comunidade sobre como se resolveu</t>
  </si>
  <si>
    <t xml:space="preserve">O 73,33 % do profesorado considera que unha vez resolto un </t>
  </si>
  <si>
    <t>conflito, informar a toda a comunidade sobre como se resol-</t>
  </si>
  <si>
    <t>veu melloraría algo ou bastante a convivencia no centro</t>
  </si>
  <si>
    <t>Facer actividades de convivencia (comidas excursións, etc.)</t>
  </si>
  <si>
    <t xml:space="preserve">O 56,67 % do profesorado considera que facer actividades de </t>
  </si>
  <si>
    <t xml:space="preserve">convivencia (comidas, excursións, etc.) melloraría algo ou </t>
  </si>
  <si>
    <t>bastante a convivencia no centro.</t>
  </si>
  <si>
    <t>INDICA A TÚA OPINIÓN SOBRE O NIVEL DE DISCIPLINA NO CENTRO</t>
  </si>
  <si>
    <t>Nas aulas</t>
  </si>
  <si>
    <t>Insuficiente</t>
  </si>
  <si>
    <t>Correcto</t>
  </si>
  <si>
    <t>Excesivo</t>
  </si>
  <si>
    <t xml:space="preserve">O 70 % do profesorado considera que o nivel de disciplina nas </t>
  </si>
  <si>
    <t>aulas é correcto, e o 30 % considera que é insuficiente.</t>
  </si>
  <si>
    <t>Na biblioteca</t>
  </si>
  <si>
    <t xml:space="preserve">O 76,67 % do profesorado considera que o nivel de disciplina </t>
  </si>
  <si>
    <t>na biblioteca é correcto e o 20 % considera que é insuficiente</t>
  </si>
  <si>
    <t>Nos corredores</t>
  </si>
  <si>
    <t>O 73,33 % do profesorado considera que o nivel de disciplina</t>
  </si>
  <si>
    <t>nos corredores é correcto e o 23,33 % considerao insuficiente</t>
  </si>
  <si>
    <t>No patio</t>
  </si>
  <si>
    <t>O 86,67 % do profesorado considera que o nivel de disciplina</t>
  </si>
  <si>
    <t>no patio é correcto e o 10 % considérao insuficiente</t>
  </si>
  <si>
    <t>Na cafetería</t>
  </si>
  <si>
    <t>na cafetería é correcto e o 10 % considérao insuficiente</t>
  </si>
  <si>
    <t>Nula capacidade</t>
  </si>
  <si>
    <t>Pouca capacidade</t>
  </si>
  <si>
    <t>Bastante capacidade</t>
  </si>
  <si>
    <t>Moita capacidade</t>
  </si>
  <si>
    <t>VALORA A TÚA CAPACIDADE PARA A RESOLUCIÓN DE CONFLITOS</t>
  </si>
  <si>
    <t xml:space="preserve">O 66,67 % do profesorado considera que ten bastante capacidade para a resolución de conflitos </t>
  </si>
  <si>
    <t>e o 30 % considera que ten pouca capacidade</t>
  </si>
  <si>
    <t>ESTARÍAS DISPOSTO A FORMAR PARTE DUN GRUPO DE MEDIADORES PARA A RESOLUCIÓN DE CONFLITOS</t>
  </si>
  <si>
    <t>Si</t>
  </si>
  <si>
    <t>Non</t>
  </si>
  <si>
    <t>O 66,67 % do profesorado estaría disposto a formar parte dun grupo de mediadores para a resolución de conflitos</t>
  </si>
  <si>
    <t>e o 33,33 % restante non.</t>
  </si>
  <si>
    <t>P.A.S. e o resto da comunidade son pouco frecuentes ou inexistentes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</si>
</sst>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0" fontId="0" fillId="3" borderId="0" xfId="0" applyFill="1"/>
    <xf numFmtId="0" fontId="4" fillId="0" borderId="0" xfId="0" applyFont="1"/>
    <xf numFmtId="10" fontId="0" fillId="0" borderId="0" xfId="0" applyNumberFormat="1"/>
    <xf numFmtId="0" fontId="6" fillId="4" borderId="10" xfId="0" applyFont="1" applyFill="1" applyBorder="1"/>
    <xf numFmtId="0" fontId="6" fillId="4" borderId="9" xfId="0" applyFont="1" applyFill="1" applyBorder="1"/>
    <xf numFmtId="0" fontId="0" fillId="4" borderId="9" xfId="0" applyFill="1" applyBorder="1"/>
    <xf numFmtId="0" fontId="0" fillId="4" borderId="11" xfId="0" applyFill="1" applyBorder="1"/>
    <xf numFmtId="0" fontId="0" fillId="5" borderId="0" xfId="0" applyFill="1"/>
    <xf numFmtId="0" fontId="2" fillId="5" borderId="0" xfId="0" applyFont="1" applyFill="1"/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  <xf numFmtId="0" fontId="2" fillId="6" borderId="0" xfId="0" applyFont="1" applyFill="1"/>
    <xf numFmtId="0" fontId="0" fillId="4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1'!$A$3:$A$4</c:f>
              <c:strCache>
                <c:ptCount val="2"/>
                <c:pt idx="0">
                  <c:v>SI</c:v>
                </c:pt>
                <c:pt idx="1">
                  <c:v>NON</c:v>
                </c:pt>
              </c:strCache>
            </c:strRef>
          </c:cat>
          <c:val>
            <c:numRef>
              <c:f>'PREGUNTA 1'!$B$3:$B$4</c:f>
              <c:numCache>
                <c:formatCode>General</c:formatCode>
                <c:ptCount val="2"/>
                <c:pt idx="0">
                  <c:v>80</c:v>
                </c:pt>
                <c:pt idx="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3'!$A$40:$A$43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3'!$B$40:$B$43</c:f>
              <c:numCache>
                <c:formatCode>General</c:formatCode>
                <c:ptCount val="4"/>
                <c:pt idx="0">
                  <c:v>0</c:v>
                </c:pt>
                <c:pt idx="1">
                  <c:v>21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cat>
            <c:strRef>
              <c:f>'PREGUNTA 3'!$A$40:$A$43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3'!$C$40:$C$43</c:f>
              <c:numCache>
                <c:formatCode>0.00%</c:formatCode>
                <c:ptCount val="4"/>
                <c:pt idx="0">
                  <c:v>0</c:v>
                </c:pt>
                <c:pt idx="1">
                  <c:v>0.7</c:v>
                </c:pt>
                <c:pt idx="2">
                  <c:v>0.2</c:v>
                </c:pt>
                <c:pt idx="3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layout/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3'!$A$51:$A$54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3'!$B$51:$B$54</c:f>
              <c:numCache>
                <c:formatCode>General</c:formatCode>
                <c:ptCount val="4"/>
                <c:pt idx="0">
                  <c:v>7</c:v>
                </c:pt>
                <c:pt idx="1">
                  <c:v>22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3'!$A$51:$A$54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3'!$C$51:$C$54</c:f>
              <c:numCache>
                <c:formatCode>0.00%</c:formatCode>
                <c:ptCount val="4"/>
                <c:pt idx="0">
                  <c:v>0.23333333333333334</c:v>
                </c:pt>
                <c:pt idx="1">
                  <c:v>0.73333333333333328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layout/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3'!$A$62:$A$65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3'!$B$62:$B$65</c:f>
              <c:numCache>
                <c:formatCode>General</c:formatCode>
                <c:ptCount val="4"/>
                <c:pt idx="0">
                  <c:v>6</c:v>
                </c:pt>
                <c:pt idx="1">
                  <c:v>22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3'!$A$62:$A$65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3'!$C$62:$C$65</c:f>
              <c:numCache>
                <c:formatCode>0.00%</c:formatCode>
                <c:ptCount val="4"/>
                <c:pt idx="0">
                  <c:v>0.2</c:v>
                </c:pt>
                <c:pt idx="1">
                  <c:v>0.73333333333333328</c:v>
                </c:pt>
                <c:pt idx="2">
                  <c:v>3.3333333333333333E-2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layout/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4'!$A$5:$A$8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4'!$B$5:$B$8</c:f>
              <c:numCache>
                <c:formatCode>General</c:formatCode>
                <c:ptCount val="4"/>
                <c:pt idx="0">
                  <c:v>3</c:v>
                </c:pt>
                <c:pt idx="1">
                  <c:v>16</c:v>
                </c:pt>
                <c:pt idx="2">
                  <c:v>8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cat>
            <c:strRef>
              <c:f>'PREGUNTA 4'!$A$5:$A$8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4'!$C$5:$C$8</c:f>
              <c:numCache>
                <c:formatCode>0.00%</c:formatCode>
                <c:ptCount val="4"/>
                <c:pt idx="0">
                  <c:v>0.1</c:v>
                </c:pt>
                <c:pt idx="1">
                  <c:v>0.53333333333333333</c:v>
                </c:pt>
                <c:pt idx="2">
                  <c:v>0.26666666666666666</c:v>
                </c:pt>
                <c:pt idx="3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4'!$A$17:$A$20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4'!$B$17:$B$20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4'!$A$17:$A$20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4'!$C$17:$C$20</c:f>
              <c:numCache>
                <c:formatCode>0.00%</c:formatCode>
                <c:ptCount val="4"/>
                <c:pt idx="0">
                  <c:v>0.53333333333333333</c:v>
                </c:pt>
                <c:pt idx="1">
                  <c:v>0.46666666666666667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4'!$A$29:$A$32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4'!$B$29:$B$32</c:f>
              <c:numCache>
                <c:formatCode>General</c:formatCode>
                <c:ptCount val="4"/>
                <c:pt idx="0">
                  <c:v>8</c:v>
                </c:pt>
                <c:pt idx="1">
                  <c:v>18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cat>
            <c:strRef>
              <c:f>'PREGUNTA 4'!$A$29:$A$32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4'!$C$29:$C$32</c:f>
              <c:numCache>
                <c:formatCode>0.00%</c:formatCode>
                <c:ptCount val="4"/>
                <c:pt idx="0">
                  <c:v>0.26666666666666666</c:v>
                </c:pt>
                <c:pt idx="1">
                  <c:v>0.6</c:v>
                </c:pt>
                <c:pt idx="2">
                  <c:v>3.3333333333333333E-2</c:v>
                </c:pt>
                <c:pt idx="3">
                  <c:v>3.3333333333333333E-2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4'!$A$41:$A$44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4'!$B$41:$B$44</c:f>
              <c:numCache>
                <c:formatCode>General</c:formatCode>
                <c:ptCount val="4"/>
                <c:pt idx="0">
                  <c:v>26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4'!$A$41:$A$44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4'!$C$41:$C$44</c:f>
              <c:numCache>
                <c:formatCode>0.00%</c:formatCode>
                <c:ptCount val="4"/>
                <c:pt idx="0">
                  <c:v>0.8666666666666667</c:v>
                </c:pt>
                <c:pt idx="1">
                  <c:v>6.6666666666666666E-2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4'!$A$53:$A$56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4'!$B$53:$B$56</c:f>
              <c:numCache>
                <c:formatCode>General</c:formatCode>
                <c:ptCount val="4"/>
                <c:pt idx="0">
                  <c:v>13</c:v>
                </c:pt>
                <c:pt idx="1">
                  <c:v>14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4'!$A$53:$A$56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4'!$C$53:$C$56</c:f>
              <c:numCache>
                <c:formatCode>0.00%</c:formatCode>
                <c:ptCount val="4"/>
                <c:pt idx="0">
                  <c:v>0.43333333333333335</c:v>
                </c:pt>
                <c:pt idx="1">
                  <c:v>0.46666666666666667</c:v>
                </c:pt>
                <c:pt idx="2">
                  <c:v>3.3333333333333333E-2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4'!$A$64:$A$67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4'!$B$64:$B$67</c:f>
              <c:numCache>
                <c:formatCode>General</c:formatCode>
                <c:ptCount val="4"/>
                <c:pt idx="0">
                  <c:v>26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4'!$A$64:$A$67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4'!$C$64:$C$67</c:f>
              <c:numCache>
                <c:formatCode>0.00%</c:formatCode>
                <c:ptCount val="4"/>
                <c:pt idx="0">
                  <c:v>0.8666666666666667</c:v>
                </c:pt>
                <c:pt idx="1">
                  <c:v>3.3333333333333333E-2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4'!$A$75:$A$78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4'!$B$75:$B$78</c:f>
              <c:numCache>
                <c:formatCode>General</c:formatCode>
                <c:ptCount val="4"/>
                <c:pt idx="0">
                  <c:v>11</c:v>
                </c:pt>
                <c:pt idx="1">
                  <c:v>14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4'!$A$75:$A$78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4'!$C$75:$C$78</c:f>
              <c:numCache>
                <c:formatCode>0.00%</c:formatCode>
                <c:ptCount val="4"/>
                <c:pt idx="0">
                  <c:v>0.36666666666666664</c:v>
                </c:pt>
                <c:pt idx="1">
                  <c:v>0.46666666666666667</c:v>
                </c:pt>
                <c:pt idx="2">
                  <c:v>3.3333333333333333E-2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2'!$A$6:$A$9</c:f>
              <c:strCache>
                <c:ptCount val="4"/>
                <c:pt idx="0">
                  <c:v>Mala</c:v>
                </c:pt>
                <c:pt idx="1">
                  <c:v>Regular</c:v>
                </c:pt>
                <c:pt idx="2">
                  <c:v>Boa</c:v>
                </c:pt>
                <c:pt idx="3">
                  <c:v>Moi boa</c:v>
                </c:pt>
              </c:strCache>
            </c:strRef>
          </c:cat>
          <c:val>
            <c:numRef>
              <c:f>'PREGUNTA 2'!$C$6:$C$9</c:f>
              <c:numCache>
                <c:formatCode>0.00%</c:formatCode>
                <c:ptCount val="4"/>
                <c:pt idx="0">
                  <c:v>0</c:v>
                </c:pt>
                <c:pt idx="1">
                  <c:v>6.6666666666666666E-2</c:v>
                </c:pt>
                <c:pt idx="2">
                  <c:v>0.7</c:v>
                </c:pt>
                <c:pt idx="3">
                  <c:v>0.23333333333333334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4'!$A$86:$A$89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4'!$B$86:$B$89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4'!$A$86:$A$89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4'!$C$86:$C$89</c:f>
              <c:numCache>
                <c:formatCode>0.00%</c:formatCode>
                <c:ptCount val="4"/>
                <c:pt idx="0">
                  <c:v>0.46666666666666667</c:v>
                </c:pt>
                <c:pt idx="1">
                  <c:v>0.43333333333333335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4'!$A$97:$A$100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4'!$B$97:$B$100</c:f>
              <c:numCache>
                <c:formatCode>General</c:formatCode>
                <c:ptCount val="4"/>
                <c:pt idx="0">
                  <c:v>9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4'!$A$97:$A$100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4'!$C$97:$C$100</c:f>
              <c:numCache>
                <c:formatCode>0.00%</c:formatCode>
                <c:ptCount val="4"/>
                <c:pt idx="0">
                  <c:v>0.3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4'!$A$108:$A$111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4'!$B$108:$B$111</c:f>
              <c:numCache>
                <c:formatCode>General</c:formatCode>
                <c:ptCount val="4"/>
                <c:pt idx="0">
                  <c:v>7</c:v>
                </c:pt>
                <c:pt idx="1">
                  <c:v>17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4'!$A$108:$A$111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4'!$C$108:$C$111</c:f>
              <c:numCache>
                <c:formatCode>0.00%</c:formatCode>
                <c:ptCount val="4"/>
                <c:pt idx="0">
                  <c:v>0.23333333333333334</c:v>
                </c:pt>
                <c:pt idx="1">
                  <c:v>0.56666666666666665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4'!$A$119:$A$122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4'!$B$119:$B$122</c:f>
              <c:numCache>
                <c:formatCode>General</c:formatCode>
                <c:ptCount val="4"/>
                <c:pt idx="0">
                  <c:v>5</c:v>
                </c:pt>
                <c:pt idx="1">
                  <c:v>19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4'!$A$119:$A$122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4'!$C$119:$C$122</c:f>
              <c:numCache>
                <c:formatCode>0.00%</c:formatCode>
                <c:ptCount val="4"/>
                <c:pt idx="0">
                  <c:v>0.16666666666666666</c:v>
                </c:pt>
                <c:pt idx="1">
                  <c:v>0.6333333333333333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4'!$A$130:$A$133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4'!$B$130:$B$133</c:f>
              <c:numCache>
                <c:formatCode>General</c:formatCode>
                <c:ptCount val="4"/>
                <c:pt idx="0">
                  <c:v>14</c:v>
                </c:pt>
                <c:pt idx="1">
                  <c:v>12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cat>
            <c:strRef>
              <c:f>'PREGUNTA 4'!$A$130:$A$133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4'!$C$130:$C$133</c:f>
              <c:numCache>
                <c:formatCode>0.00%</c:formatCode>
                <c:ptCount val="4"/>
                <c:pt idx="0">
                  <c:v>0.46666666666666667</c:v>
                </c:pt>
                <c:pt idx="1">
                  <c:v>0.4</c:v>
                </c:pt>
                <c:pt idx="2">
                  <c:v>0</c:v>
                </c:pt>
                <c:pt idx="3">
                  <c:v>3.3333333333333333E-2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4'!$A$141:$A$144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4'!$B$141:$B$144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13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cat>
            <c:strRef>
              <c:f>'PREGUNTA 4'!$A$141:$A$144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4'!$C$141:$C$144</c:f>
              <c:numCache>
                <c:formatCode>0.00%</c:formatCode>
                <c:ptCount val="4"/>
                <c:pt idx="0">
                  <c:v>0.16666666666666666</c:v>
                </c:pt>
                <c:pt idx="1">
                  <c:v>0.2</c:v>
                </c:pt>
                <c:pt idx="2">
                  <c:v>0.43333333333333335</c:v>
                </c:pt>
                <c:pt idx="3">
                  <c:v>0.13333333333333333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4'!$A$152:$A$155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4'!$B$152:$B$155</c:f>
              <c:numCache>
                <c:formatCode>General</c:formatCode>
                <c:ptCount val="4"/>
                <c:pt idx="0">
                  <c:v>21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4'!$A$152:$A$155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4'!$C$152:$C$155</c:f>
              <c:numCache>
                <c:formatCode>0.00%</c:formatCode>
                <c:ptCount val="4"/>
                <c:pt idx="0">
                  <c:v>0.7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4'!$A$163:$A$166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4'!$B$163:$B$166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4'!$A$163:$A$166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4'!$C$163:$C$166</c:f>
              <c:numCache>
                <c:formatCode>0.00%</c:formatCode>
                <c:ptCount val="4"/>
                <c:pt idx="0">
                  <c:v>0.16666666666666666</c:v>
                </c:pt>
                <c:pt idx="1">
                  <c:v>0.33333333333333331</c:v>
                </c:pt>
                <c:pt idx="2">
                  <c:v>0.36666666666666664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'PREGUNTA 5'!$A$3:$A$6</c:f>
              <c:strCache>
                <c:ptCount val="4"/>
                <c:pt idx="0">
                  <c:v>Nada importante</c:v>
                </c:pt>
                <c:pt idx="1">
                  <c:v>pouco importante</c:v>
                </c:pt>
                <c:pt idx="2">
                  <c:v>bastante importante</c:v>
                </c:pt>
                <c:pt idx="3">
                  <c:v>Moi importante</c:v>
                </c:pt>
              </c:strCache>
            </c:strRef>
          </c:cat>
          <c:val>
            <c:numRef>
              <c:f>'PREGUNTA 5'!$B$3:$B$6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13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cat>
            <c:strRef>
              <c:f>'PREGUNTA 5'!$A$3:$A$6</c:f>
              <c:strCache>
                <c:ptCount val="4"/>
                <c:pt idx="0">
                  <c:v>Nada importante</c:v>
                </c:pt>
                <c:pt idx="1">
                  <c:v>pouco importante</c:v>
                </c:pt>
                <c:pt idx="2">
                  <c:v>bastante importante</c:v>
                </c:pt>
                <c:pt idx="3">
                  <c:v>Moi importante</c:v>
                </c:pt>
              </c:strCache>
            </c:strRef>
          </c:cat>
          <c:val>
            <c:numRef>
              <c:f>'PREGUNTA 5'!$C$3:$C$6</c:f>
              <c:numCache>
                <c:formatCode>0.00%</c:formatCode>
                <c:ptCount val="4"/>
                <c:pt idx="0">
                  <c:v>3.3333333333333333E-2</c:v>
                </c:pt>
                <c:pt idx="1">
                  <c:v>0.1</c:v>
                </c:pt>
                <c:pt idx="2">
                  <c:v>0.43333333333333335</c:v>
                </c:pt>
                <c:pt idx="3">
                  <c:v>0.33333333333333331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'PREGUNTA 7'!$A$5:$A$8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7'!$B$5:$B$8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13</c:v>
                </c:pt>
                <c:pt idx="3">
                  <c:v>6</c:v>
                </c:pt>
              </c:numCache>
            </c:numRef>
          </c:val>
        </c:ser>
        <c:ser>
          <c:idx val="1"/>
          <c:order val="1"/>
          <c:cat>
            <c:strRef>
              <c:f>'PREGUNTA 7'!$A$5:$A$8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7'!$C$5:$C$8</c:f>
              <c:numCache>
                <c:formatCode>0.00%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0.43333333333333335</c:v>
                </c:pt>
                <c:pt idx="3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2'!$E$6:$E$9</c:f>
              <c:strCache>
                <c:ptCount val="4"/>
                <c:pt idx="0">
                  <c:v>Mala</c:v>
                </c:pt>
                <c:pt idx="1">
                  <c:v>Regular</c:v>
                </c:pt>
                <c:pt idx="2">
                  <c:v>Boa</c:v>
                </c:pt>
                <c:pt idx="3">
                  <c:v>Moi boa</c:v>
                </c:pt>
              </c:strCache>
            </c:strRef>
          </c:cat>
          <c:val>
            <c:numRef>
              <c:f>'PREGUNTA 2'!$G$6:$G$9</c:f>
              <c:numCache>
                <c:formatCode>0.00%</c:formatCode>
                <c:ptCount val="4"/>
                <c:pt idx="0">
                  <c:v>0</c:v>
                </c:pt>
                <c:pt idx="1">
                  <c:v>3.3333333333333333E-2</c:v>
                </c:pt>
                <c:pt idx="2">
                  <c:v>0.73333333333333328</c:v>
                </c:pt>
                <c:pt idx="3">
                  <c:v>0.23333333333333334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'PREGUNTA 7'!$A$17:$A$20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7'!$B$17:$B$20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11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cat>
            <c:strRef>
              <c:f>'PREGUNTA 7'!$A$17:$A$20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7'!$C$17:$C$20</c:f>
              <c:numCache>
                <c:formatCode>0.00%</c:formatCode>
                <c:ptCount val="4"/>
                <c:pt idx="0">
                  <c:v>0.1</c:v>
                </c:pt>
                <c:pt idx="1">
                  <c:v>0.13333333333333333</c:v>
                </c:pt>
                <c:pt idx="2">
                  <c:v>0.36666666666666664</c:v>
                </c:pt>
                <c:pt idx="3">
                  <c:v>0.33333333333333331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'PREGUNTA 7'!$A$28:$A$31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7'!$B$28:$B$31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8</c:v>
                </c:pt>
                <c:pt idx="3">
                  <c:v>16</c:v>
                </c:pt>
              </c:numCache>
            </c:numRef>
          </c:val>
        </c:ser>
        <c:ser>
          <c:idx val="1"/>
          <c:order val="1"/>
          <c:cat>
            <c:strRef>
              <c:f>'PREGUNTA 7'!$A$28:$A$31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7'!$C$28:$C$31</c:f>
              <c:numCache>
                <c:formatCode>0.00%</c:formatCode>
                <c:ptCount val="4"/>
                <c:pt idx="0">
                  <c:v>0.1</c:v>
                </c:pt>
                <c:pt idx="1">
                  <c:v>6.6666666666666666E-2</c:v>
                </c:pt>
                <c:pt idx="2">
                  <c:v>0.26666666666666666</c:v>
                </c:pt>
                <c:pt idx="3">
                  <c:v>0.53333333333333333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'PREGUNTA 7'!$A$39:$A$42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7'!$B$39:$B$42</c:f>
              <c:numCache>
                <c:formatCode>General</c:formatCode>
                <c:ptCount val="4"/>
                <c:pt idx="0">
                  <c:v>2</c:v>
                </c:pt>
                <c:pt idx="1">
                  <c:v>12</c:v>
                </c:pt>
                <c:pt idx="2">
                  <c:v>9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cat>
            <c:strRef>
              <c:f>'PREGUNTA 7'!$A$39:$A$42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7'!$C$39:$C$42</c:f>
              <c:numCache>
                <c:formatCode>0.00%</c:formatCode>
                <c:ptCount val="4"/>
                <c:pt idx="0">
                  <c:v>6.6666666666666666E-2</c:v>
                </c:pt>
                <c:pt idx="1">
                  <c:v>0.4</c:v>
                </c:pt>
                <c:pt idx="2">
                  <c:v>0.3</c:v>
                </c:pt>
                <c:pt idx="3">
                  <c:v>0.13333333333333333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'PREGUNTA 7'!$A$50:$A$53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7'!$B$50:$B$53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11</c:v>
                </c:pt>
              </c:numCache>
            </c:numRef>
          </c:val>
        </c:ser>
        <c:ser>
          <c:idx val="1"/>
          <c:order val="1"/>
          <c:cat>
            <c:strRef>
              <c:f>'PREGUNTA 7'!$A$50:$A$53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7'!$C$50:$C$53</c:f>
              <c:numCache>
                <c:formatCode>0.00%</c:formatCode>
                <c:ptCount val="4"/>
                <c:pt idx="0">
                  <c:v>6.6666666666666666E-2</c:v>
                </c:pt>
                <c:pt idx="1">
                  <c:v>0.2</c:v>
                </c:pt>
                <c:pt idx="2">
                  <c:v>0.23333333333333334</c:v>
                </c:pt>
                <c:pt idx="3">
                  <c:v>0.36666666666666664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'PREGUNTA 7'!$A$61:$A$64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7'!$B$61:$B$64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cat>
            <c:strRef>
              <c:f>'PREGUNTA 7'!$A$61:$A$64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7'!$C$61:$C$64</c:f>
              <c:numCache>
                <c:formatCode>0.00%</c:formatCode>
                <c:ptCount val="4"/>
                <c:pt idx="0">
                  <c:v>0</c:v>
                </c:pt>
                <c:pt idx="1">
                  <c:v>0.26666666666666666</c:v>
                </c:pt>
                <c:pt idx="2">
                  <c:v>0.33333333333333331</c:v>
                </c:pt>
                <c:pt idx="3">
                  <c:v>0.33333333333333331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'PREGUNTA 7'!$A$72:$A$75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7'!$B$72:$B$75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12</c:v>
                </c:pt>
                <c:pt idx="3">
                  <c:v>7</c:v>
                </c:pt>
              </c:numCache>
            </c:numRef>
          </c:val>
        </c:ser>
        <c:ser>
          <c:idx val="1"/>
          <c:order val="1"/>
          <c:cat>
            <c:strRef>
              <c:f>'PREGUNTA 7'!$A$72:$A$75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7'!$C$72:$C$75</c:f>
              <c:numCache>
                <c:formatCode>0.00%</c:formatCode>
                <c:ptCount val="4"/>
                <c:pt idx="0">
                  <c:v>6.6666666666666666E-2</c:v>
                </c:pt>
                <c:pt idx="1">
                  <c:v>0.2</c:v>
                </c:pt>
                <c:pt idx="2">
                  <c:v>0.4</c:v>
                </c:pt>
                <c:pt idx="3">
                  <c:v>0.23333333333333334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'PREGUNTA 7'!$A$83:$A$86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7'!$B$83:$B$86</c:f>
              <c:numCache>
                <c:formatCode>General</c:formatCode>
                <c:ptCount val="4"/>
                <c:pt idx="0">
                  <c:v>3</c:v>
                </c:pt>
                <c:pt idx="1">
                  <c:v>5</c:v>
                </c:pt>
                <c:pt idx="2">
                  <c:v>13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cat>
            <c:strRef>
              <c:f>'PREGUNTA 7'!$A$83:$A$86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7'!$C$83:$C$86</c:f>
              <c:numCache>
                <c:formatCode>0.00%</c:formatCode>
                <c:ptCount val="4"/>
                <c:pt idx="0">
                  <c:v>0.1</c:v>
                </c:pt>
                <c:pt idx="1">
                  <c:v>0.16666666666666666</c:v>
                </c:pt>
                <c:pt idx="2">
                  <c:v>0.43333333333333335</c:v>
                </c:pt>
                <c:pt idx="3">
                  <c:v>0.16666666666666666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'PREGUNTA 7'!$A$94:$A$97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7'!$B$94:$B$97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10</c:v>
                </c:pt>
                <c:pt idx="3">
                  <c:v>16</c:v>
                </c:pt>
              </c:numCache>
            </c:numRef>
          </c:val>
        </c:ser>
        <c:ser>
          <c:idx val="1"/>
          <c:order val="1"/>
          <c:cat>
            <c:strRef>
              <c:f>'PREGUNTA 7'!$A$94:$A$97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7'!$C$94:$C$97</c:f>
              <c:numCache>
                <c:formatCode>0.00%</c:formatCode>
                <c:ptCount val="4"/>
                <c:pt idx="0">
                  <c:v>3.3333333333333333E-2</c:v>
                </c:pt>
                <c:pt idx="1">
                  <c:v>3.3333333333333333E-2</c:v>
                </c:pt>
                <c:pt idx="2">
                  <c:v>0.33333333333333331</c:v>
                </c:pt>
                <c:pt idx="3">
                  <c:v>0.53333333333333333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'PREGUNTA 7'!$A$105:$A$108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7'!$B$105:$B$108</c:f>
              <c:numCache>
                <c:formatCode>General</c:formatCode>
                <c:ptCount val="4"/>
                <c:pt idx="0">
                  <c:v>2</c:v>
                </c:pt>
                <c:pt idx="1">
                  <c:v>8</c:v>
                </c:pt>
                <c:pt idx="2">
                  <c:v>14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cat>
            <c:strRef>
              <c:f>'PREGUNTA 7'!$A$105:$A$108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7'!$C$105:$C$108</c:f>
              <c:numCache>
                <c:formatCode>0.00%</c:formatCode>
                <c:ptCount val="4"/>
                <c:pt idx="0">
                  <c:v>6.6666666666666666E-2</c:v>
                </c:pt>
                <c:pt idx="1">
                  <c:v>0.26666666666666666</c:v>
                </c:pt>
                <c:pt idx="2">
                  <c:v>0.46666666666666667</c:v>
                </c:pt>
                <c:pt idx="3">
                  <c:v>0.13333333333333333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'PREGUNTA 7'!$A$116:$A$119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7'!$B$116:$B$119</c:f>
              <c:numCache>
                <c:formatCode>General</c:formatCode>
                <c:ptCount val="4"/>
                <c:pt idx="0">
                  <c:v>6</c:v>
                </c:pt>
                <c:pt idx="1">
                  <c:v>11</c:v>
                </c:pt>
                <c:pt idx="2">
                  <c:v>6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cat>
            <c:strRef>
              <c:f>'PREGUNTA 7'!$A$116:$A$119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7'!$C$116:$C$119</c:f>
              <c:numCache>
                <c:formatCode>0.00%</c:formatCode>
                <c:ptCount val="4"/>
                <c:pt idx="0">
                  <c:v>0.2</c:v>
                </c:pt>
                <c:pt idx="1">
                  <c:v>0.36666666666666664</c:v>
                </c:pt>
                <c:pt idx="2">
                  <c:v>0.2</c:v>
                </c:pt>
                <c:pt idx="3">
                  <c:v>0.16666666666666666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2'!$I$6:$I$9</c:f>
              <c:strCache>
                <c:ptCount val="4"/>
                <c:pt idx="0">
                  <c:v>Mala</c:v>
                </c:pt>
                <c:pt idx="1">
                  <c:v>Regular</c:v>
                </c:pt>
                <c:pt idx="2">
                  <c:v>Boa</c:v>
                </c:pt>
                <c:pt idx="3">
                  <c:v>Moi boa</c:v>
                </c:pt>
              </c:strCache>
            </c:strRef>
          </c:cat>
          <c:val>
            <c:numRef>
              <c:f>'PREGUNTA 2'!$K$6:$K$9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0.6333333333333333</c:v>
                </c:pt>
                <c:pt idx="3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8'!$A$5:$A$7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8'!$B$5:$B$7</c:f>
              <c:numCache>
                <c:formatCode>General</c:formatCode>
                <c:ptCount val="3"/>
                <c:pt idx="0">
                  <c:v>9</c:v>
                </c:pt>
                <c:pt idx="1">
                  <c:v>21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8'!$A$5:$A$7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8'!$C$5:$C$7</c:f>
              <c:numCache>
                <c:formatCode>0.00%</c:formatCode>
                <c:ptCount val="3"/>
                <c:pt idx="0">
                  <c:v>0.3</c:v>
                </c:pt>
                <c:pt idx="1">
                  <c:v>0.7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8'!$A$15:$A$17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8'!$B$15:$B$17</c:f>
              <c:numCache>
                <c:formatCode>General</c:formatCode>
                <c:ptCount val="3"/>
                <c:pt idx="0">
                  <c:v>6</c:v>
                </c:pt>
                <c:pt idx="1">
                  <c:v>23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8'!$A$15:$A$17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8'!$C$15:$C$17</c:f>
              <c:numCache>
                <c:formatCode>0.00%</c:formatCode>
                <c:ptCount val="3"/>
                <c:pt idx="0">
                  <c:v>0.2</c:v>
                </c:pt>
                <c:pt idx="1">
                  <c:v>0.76666666666666672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8'!$A$25:$A$27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8'!$B$25:$B$27</c:f>
              <c:numCache>
                <c:formatCode>General</c:formatCode>
                <c:ptCount val="3"/>
                <c:pt idx="0">
                  <c:v>7</c:v>
                </c:pt>
                <c:pt idx="1">
                  <c:v>22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8'!$A$25:$A$27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8'!$C$25:$C$27</c:f>
              <c:numCache>
                <c:formatCode>0.00%</c:formatCode>
                <c:ptCount val="3"/>
                <c:pt idx="0">
                  <c:v>0.23333333333333334</c:v>
                </c:pt>
                <c:pt idx="1">
                  <c:v>0.73333333333333328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8'!$A$35:$A$37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8'!$B$35:$B$37</c:f>
              <c:numCache>
                <c:formatCode>General</c:formatCode>
                <c:ptCount val="3"/>
                <c:pt idx="0">
                  <c:v>3</c:v>
                </c:pt>
                <c:pt idx="1">
                  <c:v>26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8'!$A$35:$A$37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8'!$C$35:$C$37</c:f>
              <c:numCache>
                <c:formatCode>0.00%</c:formatCode>
                <c:ptCount val="3"/>
                <c:pt idx="0">
                  <c:v>0.1</c:v>
                </c:pt>
                <c:pt idx="1">
                  <c:v>0.8666666666666667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8'!$A$45:$A$47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8'!$B$45:$B$47</c:f>
              <c:numCache>
                <c:formatCode>General</c:formatCode>
                <c:ptCount val="3"/>
                <c:pt idx="0">
                  <c:v>3</c:v>
                </c:pt>
                <c:pt idx="1">
                  <c:v>26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8'!$A$45:$A$47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8'!$C$45:$C$47</c:f>
              <c:numCache>
                <c:formatCode>0.00%</c:formatCode>
                <c:ptCount val="3"/>
                <c:pt idx="0">
                  <c:v>0.1</c:v>
                </c:pt>
                <c:pt idx="1">
                  <c:v>0.8666666666666667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PREGUNTA9!$A$3:$A$6</c:f>
              <c:strCache>
                <c:ptCount val="4"/>
                <c:pt idx="0">
                  <c:v>Nula capacidade</c:v>
                </c:pt>
                <c:pt idx="1">
                  <c:v>Pouca capacidade</c:v>
                </c:pt>
                <c:pt idx="2">
                  <c:v>Bastante capacidade</c:v>
                </c:pt>
                <c:pt idx="3">
                  <c:v>Moita capacidade</c:v>
                </c:pt>
              </c:strCache>
            </c:strRef>
          </c:cat>
          <c:val>
            <c:numRef>
              <c:f>PREGUNTA9!$B$3:$B$6</c:f>
              <c:numCache>
                <c:formatCode>General</c:formatCode>
                <c:ptCount val="4"/>
                <c:pt idx="0">
                  <c:v>0</c:v>
                </c:pt>
                <c:pt idx="1">
                  <c:v>9</c:v>
                </c:pt>
                <c:pt idx="2">
                  <c:v>20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cat>
            <c:strRef>
              <c:f>PREGUNTA9!$A$3:$A$6</c:f>
              <c:strCache>
                <c:ptCount val="4"/>
                <c:pt idx="0">
                  <c:v>Nula capacidade</c:v>
                </c:pt>
                <c:pt idx="1">
                  <c:v>Pouca capacidade</c:v>
                </c:pt>
                <c:pt idx="2">
                  <c:v>Bastante capacidade</c:v>
                </c:pt>
                <c:pt idx="3">
                  <c:v>Moita capacidade</c:v>
                </c:pt>
              </c:strCache>
            </c:strRef>
          </c:cat>
          <c:val>
            <c:numRef>
              <c:f>PREGUNTA9!$C$3:$C$6</c:f>
              <c:numCache>
                <c:formatCode>0.00%</c:formatCode>
                <c:ptCount val="4"/>
                <c:pt idx="0">
                  <c:v>0</c:v>
                </c:pt>
                <c:pt idx="1">
                  <c:v>0.3</c:v>
                </c:pt>
                <c:pt idx="2">
                  <c:v>0.66666666666666663</c:v>
                </c:pt>
                <c:pt idx="3">
                  <c:v>3.3333333333333333E-2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10'!$A$3:$A$4</c:f>
              <c:strCache>
                <c:ptCount val="2"/>
                <c:pt idx="0">
                  <c:v>Si</c:v>
                </c:pt>
                <c:pt idx="1">
                  <c:v>Non</c:v>
                </c:pt>
              </c:strCache>
            </c:strRef>
          </c:cat>
          <c:val>
            <c:numRef>
              <c:f>'PREGUNTA 10'!$B$3:$B$4</c:f>
              <c:numCache>
                <c:formatCode>General</c:formatCode>
                <c:ptCount val="2"/>
                <c:pt idx="0">
                  <c:v>10</c:v>
                </c:pt>
                <c:pt idx="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2'!$M$6:$M$9</c:f>
              <c:strCache>
                <c:ptCount val="4"/>
                <c:pt idx="0">
                  <c:v>Mala</c:v>
                </c:pt>
                <c:pt idx="1">
                  <c:v>Regular</c:v>
                </c:pt>
                <c:pt idx="2">
                  <c:v>Boa</c:v>
                </c:pt>
                <c:pt idx="3">
                  <c:v>Moi boa</c:v>
                </c:pt>
              </c:strCache>
            </c:strRef>
          </c:cat>
          <c:val>
            <c:numRef>
              <c:f>'PREGUNTA 2'!$O$6:$O$9</c:f>
              <c:numCache>
                <c:formatCode>0.00%</c:formatCode>
                <c:ptCount val="4"/>
                <c:pt idx="0">
                  <c:v>3.3333333333333333E-2</c:v>
                </c:pt>
                <c:pt idx="1">
                  <c:v>0.1</c:v>
                </c:pt>
                <c:pt idx="2">
                  <c:v>0.6333333333333333</c:v>
                </c:pt>
                <c:pt idx="3">
                  <c:v>0.23333333333333334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2'!$Q$6:$Q$9</c:f>
              <c:strCache>
                <c:ptCount val="4"/>
                <c:pt idx="0">
                  <c:v>Mala</c:v>
                </c:pt>
                <c:pt idx="1">
                  <c:v>Regular</c:v>
                </c:pt>
                <c:pt idx="2">
                  <c:v>Boa</c:v>
                </c:pt>
                <c:pt idx="3">
                  <c:v>Moi boa</c:v>
                </c:pt>
              </c:strCache>
            </c:strRef>
          </c:cat>
          <c:val>
            <c:numRef>
              <c:f>'PREGUNTA 2'!$S$6:$S$9</c:f>
              <c:numCache>
                <c:formatCode>0.00%</c:formatCode>
                <c:ptCount val="4"/>
                <c:pt idx="0">
                  <c:v>0</c:v>
                </c:pt>
                <c:pt idx="1">
                  <c:v>0.23333333333333334</c:v>
                </c:pt>
                <c:pt idx="2">
                  <c:v>0.6333333333333333</c:v>
                </c:pt>
                <c:pt idx="3">
                  <c:v>6.6666666666666666E-2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3'!$A$5:$A$8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3'!$B$5:$B$8</c:f>
              <c:numCache>
                <c:formatCode>General</c:formatCode>
                <c:ptCount val="4"/>
                <c:pt idx="0">
                  <c:v>1</c:v>
                </c:pt>
                <c:pt idx="1">
                  <c:v>23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cat>
            <c:strRef>
              <c:f>'PREGUNTA 3'!$A$5:$A$8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3'!$C$5:$C$8</c:f>
              <c:numCache>
                <c:formatCode>0.00%</c:formatCode>
                <c:ptCount val="4"/>
                <c:pt idx="0">
                  <c:v>3.3333333333333333E-2</c:v>
                </c:pt>
                <c:pt idx="1">
                  <c:v>0.76666666666666672</c:v>
                </c:pt>
                <c:pt idx="2">
                  <c:v>0.16666666666666666</c:v>
                </c:pt>
                <c:pt idx="3">
                  <c:v>3.3333333333333333E-2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3'!$A$17:$A$20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3'!$B$17:$B$20</c:f>
              <c:numCache>
                <c:formatCode>General</c:formatCode>
                <c:ptCount val="4"/>
                <c:pt idx="0">
                  <c:v>2</c:v>
                </c:pt>
                <c:pt idx="1">
                  <c:v>25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3'!$A$17:$A$20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3'!$C$17:$C$20</c:f>
              <c:numCache>
                <c:formatCode>0.00%</c:formatCode>
                <c:ptCount val="4"/>
                <c:pt idx="0">
                  <c:v>6.6666666666666666E-2</c:v>
                </c:pt>
                <c:pt idx="1">
                  <c:v>0.83333333333333337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3'!$A$28:$A$31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3'!$B$28:$B$31</c:f>
              <c:numCache>
                <c:formatCode>General</c:formatCode>
                <c:ptCount val="4"/>
                <c:pt idx="0">
                  <c:v>1</c:v>
                </c:pt>
                <c:pt idx="1">
                  <c:v>20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3'!$A$28:$A$31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3'!$C$28:$C$31</c:f>
              <c:numCache>
                <c:formatCode>0.00%</c:formatCode>
                <c:ptCount val="4"/>
                <c:pt idx="0">
                  <c:v>3.3333333333333333E-2</c:v>
                </c:pt>
                <c:pt idx="1">
                  <c:v>0.66666666666666663</c:v>
                </c:pt>
                <c:pt idx="2">
                  <c:v>0.3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5" Type="http://schemas.openxmlformats.org/officeDocument/2006/relationships/chart" Target="../charts/chart2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157162</xdr:rowOff>
    </xdr:from>
    <xdr:to>
      <xdr:col>3</xdr:col>
      <xdr:colOff>342900</xdr:colOff>
      <xdr:row>14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19049</xdr:rowOff>
    </xdr:from>
    <xdr:to>
      <xdr:col>2</xdr:col>
      <xdr:colOff>666750</xdr:colOff>
      <xdr:row>18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114300</xdr:colOff>
      <xdr:row>10</xdr:row>
      <xdr:rowOff>19051</xdr:rowOff>
    </xdr:from>
    <xdr:to>
      <xdr:col>6</xdr:col>
      <xdr:colOff>685800</xdr:colOff>
      <xdr:row>18</xdr:row>
      <xdr:rowOff>57151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123825</xdr:colOff>
      <xdr:row>10</xdr:row>
      <xdr:rowOff>14287</xdr:rowOff>
    </xdr:from>
    <xdr:to>
      <xdr:col>10</xdr:col>
      <xdr:colOff>695325</xdr:colOff>
      <xdr:row>18</xdr:row>
      <xdr:rowOff>76200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66675</xdr:colOff>
      <xdr:row>10</xdr:row>
      <xdr:rowOff>4761</xdr:rowOff>
    </xdr:from>
    <xdr:to>
      <xdr:col>14</xdr:col>
      <xdr:colOff>733425</xdr:colOff>
      <xdr:row>18</xdr:row>
      <xdr:rowOff>95250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66676</xdr:colOff>
      <xdr:row>9</xdr:row>
      <xdr:rowOff>185737</xdr:rowOff>
    </xdr:from>
    <xdr:to>
      <xdr:col>18</xdr:col>
      <xdr:colOff>714375</xdr:colOff>
      <xdr:row>18</xdr:row>
      <xdr:rowOff>123825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3</xdr:row>
      <xdr:rowOff>33336</xdr:rowOff>
    </xdr:from>
    <xdr:to>
      <xdr:col>6</xdr:col>
      <xdr:colOff>647700</xdr:colOff>
      <xdr:row>12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285750</xdr:colOff>
      <xdr:row>14</xdr:row>
      <xdr:rowOff>61912</xdr:rowOff>
    </xdr:from>
    <xdr:to>
      <xdr:col>6</xdr:col>
      <xdr:colOff>676275</xdr:colOff>
      <xdr:row>23</xdr:row>
      <xdr:rowOff>19050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238126</xdr:colOff>
      <xdr:row>25</xdr:row>
      <xdr:rowOff>176212</xdr:rowOff>
    </xdr:from>
    <xdr:to>
      <xdr:col>6</xdr:col>
      <xdr:colOff>714376</xdr:colOff>
      <xdr:row>34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228599</xdr:colOff>
      <xdr:row>37</xdr:row>
      <xdr:rowOff>33337</xdr:rowOff>
    </xdr:from>
    <xdr:to>
      <xdr:col>6</xdr:col>
      <xdr:colOff>714374</xdr:colOff>
      <xdr:row>46</xdr:row>
      <xdr:rowOff>85725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180975</xdr:colOff>
      <xdr:row>49</xdr:row>
      <xdr:rowOff>14287</xdr:rowOff>
    </xdr:from>
    <xdr:to>
      <xdr:col>6</xdr:col>
      <xdr:colOff>714375</xdr:colOff>
      <xdr:row>57</xdr:row>
      <xdr:rowOff>47625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85725</xdr:colOff>
      <xdr:row>59</xdr:row>
      <xdr:rowOff>100012</xdr:rowOff>
    </xdr:from>
    <xdr:to>
      <xdr:col>6</xdr:col>
      <xdr:colOff>695325</xdr:colOff>
      <xdr:row>68</xdr:row>
      <xdr:rowOff>47625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2</xdr:row>
      <xdr:rowOff>80962</xdr:rowOff>
    </xdr:from>
    <xdr:to>
      <xdr:col>7</xdr:col>
      <xdr:colOff>66675</xdr:colOff>
      <xdr:row>11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209550</xdr:colOff>
      <xdr:row>14</xdr:row>
      <xdr:rowOff>38100</xdr:rowOff>
    </xdr:from>
    <xdr:to>
      <xdr:col>7</xdr:col>
      <xdr:colOff>66675</xdr:colOff>
      <xdr:row>23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161925</xdr:colOff>
      <xdr:row>27</xdr:row>
      <xdr:rowOff>85725</xdr:rowOff>
    </xdr:from>
    <xdr:to>
      <xdr:col>7</xdr:col>
      <xdr:colOff>104775</xdr:colOff>
      <xdr:row>35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161925</xdr:colOff>
      <xdr:row>39</xdr:row>
      <xdr:rowOff>57150</xdr:rowOff>
    </xdr:from>
    <xdr:to>
      <xdr:col>7</xdr:col>
      <xdr:colOff>114300</xdr:colOff>
      <xdr:row>47</xdr:row>
      <xdr:rowOff>123825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114300</xdr:colOff>
      <xdr:row>51</xdr:row>
      <xdr:rowOff>38100</xdr:rowOff>
    </xdr:from>
    <xdr:to>
      <xdr:col>7</xdr:col>
      <xdr:colOff>133350</xdr:colOff>
      <xdr:row>58</xdr:row>
      <xdr:rowOff>142875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133350</xdr:colOff>
      <xdr:row>62</xdr:row>
      <xdr:rowOff>9525</xdr:rowOff>
    </xdr:from>
    <xdr:to>
      <xdr:col>7</xdr:col>
      <xdr:colOff>152400</xdr:colOff>
      <xdr:row>69</xdr:row>
      <xdr:rowOff>133350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161925</xdr:colOff>
      <xdr:row>73</xdr:row>
      <xdr:rowOff>38100</xdr:rowOff>
    </xdr:from>
    <xdr:to>
      <xdr:col>7</xdr:col>
      <xdr:colOff>161925</xdr:colOff>
      <xdr:row>80</xdr:row>
      <xdr:rowOff>133350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142875</xdr:colOff>
      <xdr:row>84</xdr:row>
      <xdr:rowOff>28575</xdr:rowOff>
    </xdr:from>
    <xdr:to>
      <xdr:col>7</xdr:col>
      <xdr:colOff>161925</xdr:colOff>
      <xdr:row>91</xdr:row>
      <xdr:rowOff>133350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152400</xdr:colOff>
      <xdr:row>95</xdr:row>
      <xdr:rowOff>19050</xdr:rowOff>
    </xdr:from>
    <xdr:to>
      <xdr:col>7</xdr:col>
      <xdr:colOff>171450</xdr:colOff>
      <xdr:row>102</xdr:row>
      <xdr:rowOff>142875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152400</xdr:colOff>
      <xdr:row>106</xdr:row>
      <xdr:rowOff>76200</xdr:rowOff>
    </xdr:from>
    <xdr:to>
      <xdr:col>7</xdr:col>
      <xdr:colOff>161925</xdr:colOff>
      <xdr:row>113</xdr:row>
      <xdr:rowOff>104775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161925</xdr:colOff>
      <xdr:row>115</xdr:row>
      <xdr:rowOff>171450</xdr:rowOff>
    </xdr:from>
    <xdr:to>
      <xdr:col>7</xdr:col>
      <xdr:colOff>180975</xdr:colOff>
      <xdr:row>124</xdr:row>
      <xdr:rowOff>123825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171450</xdr:colOff>
      <xdr:row>128</xdr:row>
      <xdr:rowOff>19050</xdr:rowOff>
    </xdr:from>
    <xdr:to>
      <xdr:col>7</xdr:col>
      <xdr:colOff>171450</xdr:colOff>
      <xdr:row>135</xdr:row>
      <xdr:rowOff>114300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104775</xdr:colOff>
      <xdr:row>138</xdr:row>
      <xdr:rowOff>19050</xdr:rowOff>
    </xdr:from>
    <xdr:to>
      <xdr:col>7</xdr:col>
      <xdr:colOff>171450</xdr:colOff>
      <xdr:row>146</xdr:row>
      <xdr:rowOff>123825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133350</xdr:colOff>
      <xdr:row>148</xdr:row>
      <xdr:rowOff>142875</xdr:rowOff>
    </xdr:from>
    <xdr:to>
      <xdr:col>7</xdr:col>
      <xdr:colOff>180976</xdr:colOff>
      <xdr:row>157</xdr:row>
      <xdr:rowOff>133350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133350</xdr:colOff>
      <xdr:row>159</xdr:row>
      <xdr:rowOff>85725</xdr:rowOff>
    </xdr:from>
    <xdr:to>
      <xdr:col>7</xdr:col>
      <xdr:colOff>152400</xdr:colOff>
      <xdr:row>168</xdr:row>
      <xdr:rowOff>114300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</xdr:row>
      <xdr:rowOff>185737</xdr:rowOff>
    </xdr:from>
    <xdr:to>
      <xdr:col>9</xdr:col>
      <xdr:colOff>495300</xdr:colOff>
      <xdr:row>16</xdr:row>
      <xdr:rowOff>71437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</xdr:row>
      <xdr:rowOff>147637</xdr:rowOff>
    </xdr:from>
    <xdr:to>
      <xdr:col>6</xdr:col>
      <xdr:colOff>390525</xdr:colOff>
      <xdr:row>10</xdr:row>
      <xdr:rowOff>180975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123825</xdr:colOff>
      <xdr:row>15</xdr:row>
      <xdr:rowOff>61912</xdr:rowOff>
    </xdr:from>
    <xdr:to>
      <xdr:col>6</xdr:col>
      <xdr:colOff>428625</xdr:colOff>
      <xdr:row>22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152400</xdr:colOff>
      <xdr:row>26</xdr:row>
      <xdr:rowOff>71437</xdr:rowOff>
    </xdr:from>
    <xdr:to>
      <xdr:col>6</xdr:col>
      <xdr:colOff>466725</xdr:colOff>
      <xdr:row>33</xdr:row>
      <xdr:rowOff>133350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142875</xdr:colOff>
      <xdr:row>37</xdr:row>
      <xdr:rowOff>100012</xdr:rowOff>
    </xdr:from>
    <xdr:to>
      <xdr:col>6</xdr:col>
      <xdr:colOff>495300</xdr:colOff>
      <xdr:row>44</xdr:row>
      <xdr:rowOff>123825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85725</xdr:colOff>
      <xdr:row>48</xdr:row>
      <xdr:rowOff>23812</xdr:rowOff>
    </xdr:from>
    <xdr:to>
      <xdr:col>6</xdr:col>
      <xdr:colOff>504825</xdr:colOff>
      <xdr:row>55</xdr:row>
      <xdr:rowOff>133350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104775</xdr:colOff>
      <xdr:row>59</xdr:row>
      <xdr:rowOff>90487</xdr:rowOff>
    </xdr:from>
    <xdr:to>
      <xdr:col>6</xdr:col>
      <xdr:colOff>504825</xdr:colOff>
      <xdr:row>66</xdr:row>
      <xdr:rowOff>95250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104775</xdr:colOff>
      <xdr:row>70</xdr:row>
      <xdr:rowOff>33337</xdr:rowOff>
    </xdr:from>
    <xdr:to>
      <xdr:col>6</xdr:col>
      <xdr:colOff>533400</xdr:colOff>
      <xdr:row>77</xdr:row>
      <xdr:rowOff>114300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95250</xdr:colOff>
      <xdr:row>81</xdr:row>
      <xdr:rowOff>119062</xdr:rowOff>
    </xdr:from>
    <xdr:to>
      <xdr:col>6</xdr:col>
      <xdr:colOff>590550</xdr:colOff>
      <xdr:row>88</xdr:row>
      <xdr:rowOff>123825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180975</xdr:colOff>
      <xdr:row>92</xdr:row>
      <xdr:rowOff>90487</xdr:rowOff>
    </xdr:from>
    <xdr:to>
      <xdr:col>6</xdr:col>
      <xdr:colOff>638175</xdr:colOff>
      <xdr:row>99</xdr:row>
      <xdr:rowOff>133350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209550</xdr:colOff>
      <xdr:row>103</xdr:row>
      <xdr:rowOff>119062</xdr:rowOff>
    </xdr:from>
    <xdr:to>
      <xdr:col>6</xdr:col>
      <xdr:colOff>666750</xdr:colOff>
      <xdr:row>110</xdr:row>
      <xdr:rowOff>76200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257175</xdr:colOff>
      <xdr:row>114</xdr:row>
      <xdr:rowOff>147637</xdr:rowOff>
    </xdr:from>
    <xdr:to>
      <xdr:col>6</xdr:col>
      <xdr:colOff>657225</xdr:colOff>
      <xdr:row>121</xdr:row>
      <xdr:rowOff>133350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</xdr:row>
      <xdr:rowOff>180975</xdr:rowOff>
    </xdr:from>
    <xdr:to>
      <xdr:col>5</xdr:col>
      <xdr:colOff>1219200</xdr:colOff>
      <xdr:row>9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104775</xdr:colOff>
      <xdr:row>11</xdr:row>
      <xdr:rowOff>142875</xdr:rowOff>
    </xdr:from>
    <xdr:to>
      <xdr:col>5</xdr:col>
      <xdr:colOff>1238250</xdr:colOff>
      <xdr:row>19</xdr:row>
      <xdr:rowOff>133350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114300</xdr:colOff>
      <xdr:row>21</xdr:row>
      <xdr:rowOff>85725</xdr:rowOff>
    </xdr:from>
    <xdr:to>
      <xdr:col>5</xdr:col>
      <xdr:colOff>1238250</xdr:colOff>
      <xdr:row>29</xdr:row>
      <xdr:rowOff>114300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133350</xdr:colOff>
      <xdr:row>31</xdr:row>
      <xdr:rowOff>47625</xdr:rowOff>
    </xdr:from>
    <xdr:to>
      <xdr:col>5</xdr:col>
      <xdr:colOff>1285875</xdr:colOff>
      <xdr:row>39</xdr:row>
      <xdr:rowOff>114300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114300</xdr:colOff>
      <xdr:row>41</xdr:row>
      <xdr:rowOff>104775</xdr:rowOff>
    </xdr:from>
    <xdr:to>
      <xdr:col>5</xdr:col>
      <xdr:colOff>1285875</xdr:colOff>
      <xdr:row>50</xdr:row>
      <xdr:rowOff>114300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</xdr:row>
      <xdr:rowOff>142875</xdr:rowOff>
    </xdr:from>
    <xdr:to>
      <xdr:col>9</xdr:col>
      <xdr:colOff>228600</xdr:colOff>
      <xdr:row>16</xdr:row>
      <xdr:rowOff>28575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</xdr:row>
      <xdr:rowOff>161925</xdr:rowOff>
    </xdr:from>
    <xdr:to>
      <xdr:col>9</xdr:col>
      <xdr:colOff>285750</xdr:colOff>
      <xdr:row>16</xdr:row>
      <xdr:rowOff>47625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90"/>
  <sheetViews>
    <sheetView topLeftCell="A51" workbookViewId="0">
      <selection activeCell="AF73" sqref="AF73"/>
    </sheetView>
  </sheetViews>
  <sheetFormatPr baseColWidth="10" defaultRowHeight="15" x14ac:dyDescent="0.25"/>
  <cols>
    <col min="1" max="1" width="6" customWidth="1"/>
    <col min="2" max="2" width="5.42578125" customWidth="1"/>
    <col min="3" max="3" width="4.7109375" customWidth="1"/>
    <col min="4" max="4" width="5" customWidth="1"/>
    <col min="5" max="6" width="5.28515625" customWidth="1"/>
    <col min="7" max="7" width="4.7109375" customWidth="1"/>
    <col min="8" max="8" width="4.42578125" customWidth="1"/>
    <col min="9" max="9" width="5.7109375" customWidth="1"/>
    <col min="10" max="10" width="6" customWidth="1"/>
    <col min="11" max="13" width="5" customWidth="1"/>
    <col min="14" max="14" width="5.42578125" customWidth="1"/>
    <col min="15" max="15" width="5.28515625" customWidth="1"/>
    <col min="16" max="16" width="5.140625" customWidth="1"/>
    <col min="17" max="17" width="4.85546875" customWidth="1"/>
    <col min="18" max="18" width="4.28515625" customWidth="1"/>
    <col min="19" max="19" width="4.5703125" customWidth="1"/>
    <col min="20" max="20" width="4.7109375" customWidth="1"/>
    <col min="21" max="23" width="4.42578125" customWidth="1"/>
    <col min="24" max="24" width="4.28515625" customWidth="1"/>
    <col min="25" max="25" width="5" customWidth="1"/>
    <col min="26" max="26" width="5.140625" customWidth="1"/>
    <col min="27" max="27" width="5.28515625" customWidth="1"/>
    <col min="28" max="28" width="4.85546875" customWidth="1"/>
    <col min="29" max="29" width="4.42578125" customWidth="1"/>
    <col min="30" max="30" width="4.5703125" customWidth="1"/>
    <col min="31" max="31" width="5.42578125" customWidth="1"/>
    <col min="32" max="32" width="4.7109375" customWidth="1"/>
    <col min="33" max="33" width="6.42578125" customWidth="1"/>
    <col min="34" max="35" width="5.85546875" customWidth="1"/>
  </cols>
  <sheetData>
    <row r="1" spans="1:96" x14ac:dyDescent="0.25">
      <c r="A1" s="4"/>
      <c r="B1" s="1" t="s">
        <v>45</v>
      </c>
      <c r="C1" s="1" t="s">
        <v>50</v>
      </c>
      <c r="D1" s="1" t="s">
        <v>58</v>
      </c>
      <c r="E1" s="1" t="s">
        <v>63</v>
      </c>
      <c r="F1" s="1" t="s">
        <v>71</v>
      </c>
      <c r="G1" s="1" t="s">
        <v>72</v>
      </c>
      <c r="H1" s="1" t="s">
        <v>75</v>
      </c>
      <c r="I1" s="1" t="s">
        <v>80</v>
      </c>
      <c r="J1" s="1" t="s">
        <v>81</v>
      </c>
      <c r="K1" s="1" t="s">
        <v>85</v>
      </c>
      <c r="L1" s="1" t="s">
        <v>86</v>
      </c>
      <c r="M1" s="1" t="s">
        <v>94</v>
      </c>
      <c r="N1" s="1" t="s">
        <v>97</v>
      </c>
      <c r="O1" s="1" t="s">
        <v>98</v>
      </c>
      <c r="P1" s="1" t="s">
        <v>100</v>
      </c>
      <c r="Q1" s="1" t="s">
        <v>103</v>
      </c>
      <c r="R1" s="1" t="s">
        <v>107</v>
      </c>
      <c r="S1" s="1" t="s">
        <v>108</v>
      </c>
      <c r="T1" s="1" t="s">
        <v>110</v>
      </c>
      <c r="U1" s="1" t="s">
        <v>111</v>
      </c>
      <c r="V1" s="1" t="s">
        <v>118</v>
      </c>
      <c r="W1" s="1" t="s">
        <v>123</v>
      </c>
      <c r="X1" s="1" t="s">
        <v>127</v>
      </c>
      <c r="Y1" s="1" t="s">
        <v>128</v>
      </c>
      <c r="Z1" s="1" t="s">
        <v>129</v>
      </c>
      <c r="AA1" s="1" t="s">
        <v>133</v>
      </c>
      <c r="AB1" s="1" t="s">
        <v>139</v>
      </c>
      <c r="AC1" s="1" t="s">
        <v>141</v>
      </c>
      <c r="AD1" s="1" t="s">
        <v>142</v>
      </c>
      <c r="AE1" s="6" t="s">
        <v>143</v>
      </c>
      <c r="AF1" s="7" t="s">
        <v>149</v>
      </c>
      <c r="AG1" s="7" t="s">
        <v>150</v>
      </c>
      <c r="AH1" s="6"/>
      <c r="AI1" s="6"/>
      <c r="AJ1" s="6"/>
      <c r="AK1" s="6"/>
      <c r="AL1" s="6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</row>
    <row r="2" spans="1:96" x14ac:dyDescent="0.25">
      <c r="A2" s="4">
        <v>1</v>
      </c>
      <c r="B2" s="3" t="s">
        <v>46</v>
      </c>
      <c r="C2" s="3" t="s">
        <v>46</v>
      </c>
      <c r="D2" s="3" t="s">
        <v>46</v>
      </c>
      <c r="E2" s="3" t="s">
        <v>49</v>
      </c>
      <c r="F2" s="3" t="s">
        <v>46</v>
      </c>
      <c r="G2" s="3" t="s">
        <v>46</v>
      </c>
      <c r="H2" s="3" t="s">
        <v>49</v>
      </c>
      <c r="I2" s="3" t="s">
        <v>46</v>
      </c>
      <c r="J2" s="3" t="s">
        <v>46</v>
      </c>
      <c r="K2" s="3" t="s">
        <v>49</v>
      </c>
      <c r="L2" s="3" t="s">
        <v>46</v>
      </c>
      <c r="M2" s="3" t="s">
        <v>46</v>
      </c>
      <c r="N2" s="3" t="s">
        <v>46</v>
      </c>
      <c r="O2" s="3" t="s">
        <v>46</v>
      </c>
      <c r="P2" s="3" t="s">
        <v>46</v>
      </c>
      <c r="Q2" s="3" t="s">
        <v>46</v>
      </c>
      <c r="R2" s="3" t="s">
        <v>46</v>
      </c>
      <c r="S2" s="3" t="s">
        <v>46</v>
      </c>
      <c r="T2" s="3" t="s">
        <v>49</v>
      </c>
      <c r="U2" s="3" t="s">
        <v>46</v>
      </c>
      <c r="V2" s="3" t="s">
        <v>46</v>
      </c>
      <c r="W2" s="3" t="s">
        <v>49</v>
      </c>
      <c r="X2" s="3" t="s">
        <v>46</v>
      </c>
      <c r="Y2" s="3" t="s">
        <v>49</v>
      </c>
      <c r="Z2" s="3" t="s">
        <v>46</v>
      </c>
      <c r="AA2" s="3" t="s">
        <v>46</v>
      </c>
      <c r="AB2" s="3" t="s">
        <v>46</v>
      </c>
      <c r="AC2" s="3" t="s">
        <v>46</v>
      </c>
      <c r="AD2" s="3" t="s">
        <v>46</v>
      </c>
      <c r="AE2" s="3" t="s">
        <v>46</v>
      </c>
      <c r="AF2" s="3">
        <f>COUNTIF(B2:AE2,"SI")</f>
        <v>24</v>
      </c>
      <c r="AG2" s="3">
        <f>30-AF2</f>
        <v>6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</row>
    <row r="3" spans="1:96" x14ac:dyDescent="0.25">
      <c r="A3" s="4"/>
      <c r="B3" s="3"/>
      <c r="C3" s="3"/>
      <c r="D3" s="3"/>
      <c r="E3" s="3"/>
      <c r="F3" s="3"/>
      <c r="G3" s="3"/>
      <c r="H3" s="3"/>
      <c r="I3" s="3"/>
      <c r="J3" s="3"/>
      <c r="L3" s="3"/>
      <c r="N3" s="3"/>
      <c r="O3" s="3"/>
      <c r="P3" s="3"/>
      <c r="Q3" s="3"/>
      <c r="R3" s="3"/>
      <c r="S3" s="3"/>
      <c r="T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</row>
    <row r="4" spans="1:96" x14ac:dyDescent="0.25">
      <c r="A4" s="4"/>
      <c r="B4" s="3"/>
      <c r="C4" s="3"/>
      <c r="D4" s="3"/>
      <c r="E4" s="3"/>
      <c r="F4" s="3"/>
      <c r="G4" s="3"/>
      <c r="H4" s="3"/>
      <c r="I4" s="3"/>
      <c r="J4" s="3"/>
      <c r="L4" s="3"/>
      <c r="N4" s="3"/>
      <c r="O4" s="3"/>
      <c r="P4" s="3"/>
      <c r="Q4" s="3"/>
      <c r="R4" s="3"/>
      <c r="S4" s="3"/>
      <c r="T4" s="3"/>
      <c r="V4" s="3"/>
      <c r="W4" s="3"/>
      <c r="X4" s="3"/>
      <c r="Y4" s="3"/>
      <c r="Z4" s="3"/>
      <c r="AA4" s="3"/>
      <c r="AB4" s="3"/>
      <c r="AC4" s="3"/>
      <c r="AD4" s="2"/>
      <c r="AE4" s="2"/>
      <c r="AF4" s="7" t="s">
        <v>151</v>
      </c>
      <c r="AG4" s="7" t="s">
        <v>152</v>
      </c>
      <c r="AH4" s="7" t="s">
        <v>153</v>
      </c>
      <c r="AI4" s="7" t="s">
        <v>154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</row>
    <row r="5" spans="1:96" x14ac:dyDescent="0.25">
      <c r="A5" s="4" t="s">
        <v>0</v>
      </c>
      <c r="B5" s="3">
        <v>3</v>
      </c>
      <c r="C5" s="3">
        <v>3</v>
      </c>
      <c r="D5" s="3">
        <v>3</v>
      </c>
      <c r="E5" s="3">
        <v>3</v>
      </c>
      <c r="F5" s="3">
        <v>3</v>
      </c>
      <c r="G5" s="3">
        <v>3</v>
      </c>
      <c r="H5" s="3">
        <v>3</v>
      </c>
      <c r="I5" s="3">
        <v>3</v>
      </c>
      <c r="J5" s="3">
        <v>4</v>
      </c>
      <c r="K5" s="3">
        <v>3</v>
      </c>
      <c r="L5" s="3">
        <v>3</v>
      </c>
      <c r="M5" s="3">
        <v>3</v>
      </c>
      <c r="N5" s="3">
        <v>3</v>
      </c>
      <c r="O5" s="3">
        <v>4</v>
      </c>
      <c r="P5" s="3">
        <v>3</v>
      </c>
      <c r="Q5" s="3">
        <v>3</v>
      </c>
      <c r="R5" s="3">
        <v>4</v>
      </c>
      <c r="S5" s="3">
        <v>4</v>
      </c>
      <c r="T5" s="3">
        <v>3</v>
      </c>
      <c r="U5" s="3">
        <v>3</v>
      </c>
      <c r="V5" s="3">
        <v>3</v>
      </c>
      <c r="W5" s="3">
        <v>3</v>
      </c>
      <c r="X5" s="3">
        <v>4</v>
      </c>
      <c r="Y5" s="3">
        <v>4</v>
      </c>
      <c r="Z5" s="3">
        <v>2</v>
      </c>
      <c r="AA5" s="3">
        <v>3</v>
      </c>
      <c r="AB5" s="3">
        <v>3</v>
      </c>
      <c r="AC5" s="3">
        <v>2</v>
      </c>
      <c r="AD5" s="3">
        <v>4</v>
      </c>
      <c r="AE5" s="3">
        <v>3</v>
      </c>
      <c r="AF5" s="3">
        <f>COUNTIF(B5:AE5,1)</f>
        <v>0</v>
      </c>
      <c r="AG5" s="3">
        <f>COUNTIF(B5:AE5,2)</f>
        <v>2</v>
      </c>
      <c r="AH5" s="3">
        <f>COUNTIF(B5:AE5,3)</f>
        <v>21</v>
      </c>
      <c r="AI5" s="3">
        <f>COUNTIF(B5:AE5,4)</f>
        <v>7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</row>
    <row r="6" spans="1:96" x14ac:dyDescent="0.25">
      <c r="A6" s="4" t="s">
        <v>1</v>
      </c>
      <c r="B6" s="3">
        <v>3</v>
      </c>
      <c r="C6" s="3">
        <v>3</v>
      </c>
      <c r="D6" s="3">
        <v>4</v>
      </c>
      <c r="E6" s="3">
        <v>3</v>
      </c>
      <c r="F6" s="3">
        <v>4</v>
      </c>
      <c r="G6" s="3">
        <v>3</v>
      </c>
      <c r="H6" s="3">
        <v>3</v>
      </c>
      <c r="I6" s="3">
        <v>3</v>
      </c>
      <c r="J6" s="3">
        <v>4</v>
      </c>
      <c r="K6" s="3">
        <v>3</v>
      </c>
      <c r="L6" s="3">
        <v>2</v>
      </c>
      <c r="M6" s="3">
        <v>3</v>
      </c>
      <c r="N6" s="3">
        <v>3</v>
      </c>
      <c r="O6" s="3">
        <v>3</v>
      </c>
      <c r="P6" s="3">
        <v>3</v>
      </c>
      <c r="Q6" s="3">
        <v>3</v>
      </c>
      <c r="R6" s="3">
        <v>3</v>
      </c>
      <c r="S6" s="3">
        <v>3</v>
      </c>
      <c r="T6" s="3">
        <v>3</v>
      </c>
      <c r="U6" s="3">
        <v>3</v>
      </c>
      <c r="V6" s="3">
        <v>4</v>
      </c>
      <c r="W6" s="3">
        <v>3</v>
      </c>
      <c r="X6" s="3">
        <v>4</v>
      </c>
      <c r="Y6" s="3">
        <v>4</v>
      </c>
      <c r="Z6" s="3">
        <v>3</v>
      </c>
      <c r="AA6" s="3">
        <v>3</v>
      </c>
      <c r="AB6" s="3">
        <v>3</v>
      </c>
      <c r="AC6" s="3">
        <v>4</v>
      </c>
      <c r="AD6" s="3">
        <v>3</v>
      </c>
      <c r="AE6" s="3">
        <v>3</v>
      </c>
      <c r="AF6" s="3">
        <f>COUNTIF(B6:AE6,1)</f>
        <v>0</v>
      </c>
      <c r="AG6" s="3">
        <f>COUNTIF(B6:AE6,2)</f>
        <v>1</v>
      </c>
      <c r="AH6" s="3">
        <f>COUNTIF(B6:AE6,3)</f>
        <v>22</v>
      </c>
      <c r="AI6" s="3">
        <f>COUNTIF(B6:AE6,4)</f>
        <v>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</row>
    <row r="7" spans="1:96" x14ac:dyDescent="0.25">
      <c r="A7" s="4" t="s">
        <v>2</v>
      </c>
      <c r="B7" s="3">
        <v>3</v>
      </c>
      <c r="C7" s="3"/>
      <c r="D7" s="3">
        <v>4</v>
      </c>
      <c r="E7" s="3">
        <v>3</v>
      </c>
      <c r="F7" s="3">
        <v>3</v>
      </c>
      <c r="G7" s="3">
        <v>3</v>
      </c>
      <c r="H7" s="3">
        <v>4</v>
      </c>
      <c r="I7" s="3">
        <v>3</v>
      </c>
      <c r="J7" s="3">
        <v>3</v>
      </c>
      <c r="K7" s="3">
        <v>4</v>
      </c>
      <c r="L7" s="3">
        <v>3</v>
      </c>
      <c r="M7" s="3">
        <v>3</v>
      </c>
      <c r="N7" s="3">
        <v>4</v>
      </c>
      <c r="O7" s="3">
        <v>4</v>
      </c>
      <c r="P7" s="3">
        <v>3</v>
      </c>
      <c r="Q7" s="3">
        <v>3</v>
      </c>
      <c r="R7" s="3">
        <v>3</v>
      </c>
      <c r="S7" s="3">
        <v>4</v>
      </c>
      <c r="T7" s="3" t="s">
        <v>73</v>
      </c>
      <c r="U7" s="3">
        <v>3</v>
      </c>
      <c r="V7" s="3">
        <v>3</v>
      </c>
      <c r="W7" s="3">
        <v>3</v>
      </c>
      <c r="X7" s="3">
        <v>4</v>
      </c>
      <c r="Y7" s="3">
        <v>4</v>
      </c>
      <c r="Z7" s="3">
        <v>3</v>
      </c>
      <c r="AA7" s="3">
        <v>3</v>
      </c>
      <c r="AB7" s="3">
        <v>4</v>
      </c>
      <c r="AC7" s="3">
        <v>3</v>
      </c>
      <c r="AD7" s="3">
        <v>3</v>
      </c>
      <c r="AE7" s="3">
        <v>3</v>
      </c>
      <c r="AF7" s="3">
        <f>COUNTIF(B7:AE7,1)</f>
        <v>0</v>
      </c>
      <c r="AG7" s="3">
        <f>COUNTIF(B7:AE7,2)</f>
        <v>0</v>
      </c>
      <c r="AH7" s="3">
        <f>COUNTIF(B7:AE7,3)</f>
        <v>19</v>
      </c>
      <c r="AI7" s="3">
        <f>COUNTIF(B7:AE7,4)</f>
        <v>9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</row>
    <row r="8" spans="1:96" x14ac:dyDescent="0.25">
      <c r="A8" s="4" t="s">
        <v>3</v>
      </c>
      <c r="B8" s="3">
        <v>3</v>
      </c>
      <c r="C8" s="3">
        <v>3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4</v>
      </c>
      <c r="K8" s="3">
        <v>2</v>
      </c>
      <c r="L8" s="3">
        <v>3</v>
      </c>
      <c r="M8" s="3">
        <v>3</v>
      </c>
      <c r="N8" s="3">
        <v>4</v>
      </c>
      <c r="O8" s="3">
        <v>3</v>
      </c>
      <c r="P8" s="3">
        <v>3</v>
      </c>
      <c r="Q8" s="3">
        <v>3</v>
      </c>
      <c r="R8" s="3">
        <v>4</v>
      </c>
      <c r="S8" s="3">
        <v>4</v>
      </c>
      <c r="T8" s="3">
        <v>1</v>
      </c>
      <c r="U8" s="3">
        <v>3</v>
      </c>
      <c r="V8" s="3">
        <v>4</v>
      </c>
      <c r="W8" s="3">
        <v>3</v>
      </c>
      <c r="X8" s="3">
        <v>4</v>
      </c>
      <c r="Y8" s="3">
        <v>4</v>
      </c>
      <c r="Z8" s="3">
        <v>3</v>
      </c>
      <c r="AA8" s="3">
        <v>3</v>
      </c>
      <c r="AB8" s="3">
        <v>2</v>
      </c>
      <c r="AC8" s="3">
        <v>2</v>
      </c>
      <c r="AD8" s="3">
        <v>3</v>
      </c>
      <c r="AE8" s="3">
        <v>3</v>
      </c>
      <c r="AF8" s="3">
        <f t="shared" ref="AF8:AF9" si="0">COUNTIF(B8:AE8,1)</f>
        <v>1</v>
      </c>
      <c r="AG8" s="3">
        <f t="shared" ref="AG8:AG9" si="1">COUNTIF(B8:AE8,2)</f>
        <v>3</v>
      </c>
      <c r="AH8" s="3">
        <f t="shared" ref="AH8:AH9" si="2">COUNTIF(B8:AE8,3)</f>
        <v>19</v>
      </c>
      <c r="AI8" s="3">
        <f t="shared" ref="AI8:AI9" si="3">COUNTIF(B8:AE8,4)</f>
        <v>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</row>
    <row r="9" spans="1:96" x14ac:dyDescent="0.25">
      <c r="A9" s="4" t="s">
        <v>4</v>
      </c>
      <c r="B9" s="3">
        <v>3</v>
      </c>
      <c r="C9" s="3">
        <v>2</v>
      </c>
      <c r="D9" s="3"/>
      <c r="E9" s="3">
        <v>3</v>
      </c>
      <c r="F9" s="3">
        <v>2</v>
      </c>
      <c r="G9" s="3">
        <v>3</v>
      </c>
      <c r="H9" s="3">
        <v>3</v>
      </c>
      <c r="I9" s="3">
        <v>3</v>
      </c>
      <c r="J9" s="3">
        <v>3</v>
      </c>
      <c r="K9" s="3">
        <v>2</v>
      </c>
      <c r="L9" s="3">
        <v>2</v>
      </c>
      <c r="M9" s="3">
        <v>3</v>
      </c>
      <c r="N9" s="3">
        <v>3</v>
      </c>
      <c r="O9" s="3">
        <v>3</v>
      </c>
      <c r="P9" s="3">
        <v>3</v>
      </c>
      <c r="Q9" s="3">
        <v>3</v>
      </c>
      <c r="R9" s="3">
        <v>3</v>
      </c>
      <c r="S9" s="3">
        <v>3</v>
      </c>
      <c r="T9" s="3">
        <v>3</v>
      </c>
      <c r="U9" s="3">
        <v>2</v>
      </c>
      <c r="V9" s="3">
        <v>3</v>
      </c>
      <c r="W9" s="3">
        <v>3</v>
      </c>
      <c r="X9" s="3">
        <v>4</v>
      </c>
      <c r="Y9" s="3">
        <v>4</v>
      </c>
      <c r="Z9" s="3">
        <v>2</v>
      </c>
      <c r="AA9" s="3"/>
      <c r="AB9" s="3">
        <v>2</v>
      </c>
      <c r="AC9" s="3">
        <v>3</v>
      </c>
      <c r="AD9" s="3">
        <v>3</v>
      </c>
      <c r="AE9" s="3">
        <v>3</v>
      </c>
      <c r="AF9" s="3">
        <f t="shared" si="0"/>
        <v>0</v>
      </c>
      <c r="AG9" s="3">
        <f t="shared" si="1"/>
        <v>7</v>
      </c>
      <c r="AH9" s="3">
        <f t="shared" si="2"/>
        <v>19</v>
      </c>
      <c r="AI9" s="3">
        <f t="shared" si="3"/>
        <v>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</row>
    <row r="10" spans="1:96" x14ac:dyDescent="0.25">
      <c r="A10" s="4" t="s">
        <v>59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</row>
    <row r="11" spans="1:96" x14ac:dyDescent="0.2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2"/>
      <c r="AE11" s="2"/>
      <c r="AF11" s="7" t="s">
        <v>151</v>
      </c>
      <c r="AG11" s="7" t="s">
        <v>152</v>
      </c>
      <c r="AH11" s="7" t="s">
        <v>153</v>
      </c>
      <c r="AI11" s="7" t="s">
        <v>154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</row>
    <row r="12" spans="1:96" x14ac:dyDescent="0.25">
      <c r="A12" s="4" t="s">
        <v>5</v>
      </c>
      <c r="B12" s="3">
        <v>2</v>
      </c>
      <c r="C12" s="3">
        <v>2</v>
      </c>
      <c r="D12" s="3">
        <v>2</v>
      </c>
      <c r="E12" s="3">
        <v>2</v>
      </c>
      <c r="F12" s="3">
        <v>2</v>
      </c>
      <c r="G12" s="3">
        <v>2</v>
      </c>
      <c r="H12" s="3">
        <v>2</v>
      </c>
      <c r="I12" s="3">
        <v>2</v>
      </c>
      <c r="J12" s="3">
        <v>2</v>
      </c>
      <c r="K12" s="3">
        <v>3</v>
      </c>
      <c r="L12" s="3">
        <v>2</v>
      </c>
      <c r="M12" s="3">
        <v>2</v>
      </c>
      <c r="N12" s="3">
        <v>2</v>
      </c>
      <c r="O12" s="3">
        <v>2</v>
      </c>
      <c r="P12" s="3">
        <v>2</v>
      </c>
      <c r="Q12" s="3">
        <v>3</v>
      </c>
      <c r="R12" s="3">
        <v>2</v>
      </c>
      <c r="S12" s="3">
        <v>1</v>
      </c>
      <c r="T12" s="3">
        <v>4</v>
      </c>
      <c r="U12" s="3">
        <v>3</v>
      </c>
      <c r="V12" s="3">
        <v>2</v>
      </c>
      <c r="W12" s="3">
        <v>2</v>
      </c>
      <c r="X12" s="3">
        <v>2</v>
      </c>
      <c r="Y12" s="3">
        <v>2</v>
      </c>
      <c r="Z12" s="3">
        <v>2</v>
      </c>
      <c r="AA12" s="3">
        <v>2</v>
      </c>
      <c r="AB12" s="3">
        <v>3</v>
      </c>
      <c r="AC12" s="3">
        <v>3</v>
      </c>
      <c r="AD12" s="3">
        <v>2</v>
      </c>
      <c r="AE12" s="3">
        <v>2</v>
      </c>
      <c r="AF12" s="3">
        <f t="shared" ref="AF12:AF17" si="4">COUNTIF(B12:AE12,1)</f>
        <v>1</v>
      </c>
      <c r="AG12" s="3">
        <f t="shared" ref="AG12:AG17" si="5">COUNTIF(B12:AE12,2)</f>
        <v>23</v>
      </c>
      <c r="AH12" s="3">
        <f t="shared" ref="AH12:AH17" si="6">COUNTIF(B12:AE12,3)</f>
        <v>5</v>
      </c>
      <c r="AI12" s="3">
        <f t="shared" ref="AI12:AI17" si="7">COUNTIF(B12:AE12,4)</f>
        <v>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</row>
    <row r="13" spans="1:96" x14ac:dyDescent="0.25">
      <c r="A13" s="4" t="s">
        <v>6</v>
      </c>
      <c r="B13" s="3">
        <v>2</v>
      </c>
      <c r="C13" s="3">
        <v>3</v>
      </c>
      <c r="D13" s="3">
        <v>2</v>
      </c>
      <c r="E13" s="3">
        <v>2</v>
      </c>
      <c r="F13" s="3">
        <v>2</v>
      </c>
      <c r="G13" s="3">
        <v>2</v>
      </c>
      <c r="H13" s="3">
        <v>2</v>
      </c>
      <c r="I13" s="3">
        <v>1</v>
      </c>
      <c r="J13" s="3">
        <v>2</v>
      </c>
      <c r="K13" s="3">
        <v>2</v>
      </c>
      <c r="L13" s="3">
        <v>2</v>
      </c>
      <c r="M13" s="3">
        <v>2</v>
      </c>
      <c r="N13" s="3">
        <v>3</v>
      </c>
      <c r="O13" s="3">
        <v>2</v>
      </c>
      <c r="P13" s="3">
        <v>2</v>
      </c>
      <c r="Q13" s="3">
        <v>2</v>
      </c>
      <c r="R13" s="3">
        <v>2</v>
      </c>
      <c r="S13" s="3">
        <v>1</v>
      </c>
      <c r="T13" s="3">
        <v>2</v>
      </c>
      <c r="U13" s="3">
        <v>3</v>
      </c>
      <c r="V13" s="3">
        <v>2</v>
      </c>
      <c r="W13" s="3">
        <v>2</v>
      </c>
      <c r="X13" s="3">
        <v>2</v>
      </c>
      <c r="Y13" s="3">
        <v>2</v>
      </c>
      <c r="Z13" s="3">
        <v>2</v>
      </c>
      <c r="AA13" s="3">
        <v>2</v>
      </c>
      <c r="AB13" s="3">
        <v>2</v>
      </c>
      <c r="AC13" s="3">
        <v>2</v>
      </c>
      <c r="AD13" s="3">
        <v>2</v>
      </c>
      <c r="AE13" s="3">
        <v>2</v>
      </c>
      <c r="AF13" s="3">
        <f t="shared" si="4"/>
        <v>2</v>
      </c>
      <c r="AG13" s="3">
        <f t="shared" si="5"/>
        <v>25</v>
      </c>
      <c r="AH13" s="3">
        <f t="shared" si="6"/>
        <v>3</v>
      </c>
      <c r="AI13" s="3">
        <f t="shared" si="7"/>
        <v>0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</row>
    <row r="14" spans="1:96" x14ac:dyDescent="0.25">
      <c r="A14" s="4" t="s">
        <v>7</v>
      </c>
      <c r="B14" s="3">
        <v>3</v>
      </c>
      <c r="C14" s="3">
        <v>2</v>
      </c>
      <c r="D14" s="3">
        <v>2</v>
      </c>
      <c r="E14" s="3">
        <v>3</v>
      </c>
      <c r="F14" s="3">
        <v>2</v>
      </c>
      <c r="G14" s="3">
        <v>3</v>
      </c>
      <c r="H14" s="3">
        <v>3</v>
      </c>
      <c r="I14" s="3">
        <v>2</v>
      </c>
      <c r="J14" s="3">
        <v>2</v>
      </c>
      <c r="K14" s="3">
        <v>2</v>
      </c>
      <c r="L14" s="3">
        <v>2</v>
      </c>
      <c r="M14" s="3">
        <v>2</v>
      </c>
      <c r="N14" s="3">
        <v>1</v>
      </c>
      <c r="O14" s="3">
        <v>2</v>
      </c>
      <c r="P14" s="3">
        <v>2</v>
      </c>
      <c r="Q14" s="3">
        <v>3</v>
      </c>
      <c r="R14" s="3">
        <v>3</v>
      </c>
      <c r="S14" s="3">
        <v>2</v>
      </c>
      <c r="T14" s="3">
        <v>2</v>
      </c>
      <c r="U14" s="3">
        <v>3</v>
      </c>
      <c r="V14" s="3">
        <v>2</v>
      </c>
      <c r="W14" s="3">
        <v>2</v>
      </c>
      <c r="X14" s="3">
        <v>2</v>
      </c>
      <c r="Y14" s="3">
        <v>2</v>
      </c>
      <c r="Z14" s="3">
        <v>3</v>
      </c>
      <c r="AA14" s="3">
        <v>2</v>
      </c>
      <c r="AB14" s="3">
        <v>3</v>
      </c>
      <c r="AC14" s="3">
        <v>2</v>
      </c>
      <c r="AD14" s="3">
        <v>2</v>
      </c>
      <c r="AE14" s="3">
        <v>2</v>
      </c>
      <c r="AF14" s="3">
        <f t="shared" si="4"/>
        <v>1</v>
      </c>
      <c r="AG14" s="3">
        <f t="shared" si="5"/>
        <v>20</v>
      </c>
      <c r="AH14" s="3">
        <f t="shared" si="6"/>
        <v>9</v>
      </c>
      <c r="AI14" s="3">
        <f t="shared" si="7"/>
        <v>0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</row>
    <row r="15" spans="1:96" x14ac:dyDescent="0.25">
      <c r="A15" s="4" t="s">
        <v>8</v>
      </c>
      <c r="B15" s="3">
        <v>3</v>
      </c>
      <c r="C15" s="3">
        <v>2</v>
      </c>
      <c r="D15" s="3">
        <v>2</v>
      </c>
      <c r="E15" s="3">
        <v>4</v>
      </c>
      <c r="F15" s="3">
        <v>2</v>
      </c>
      <c r="G15" s="3">
        <v>3</v>
      </c>
      <c r="H15" s="3">
        <v>2</v>
      </c>
      <c r="I15" s="3">
        <v>2</v>
      </c>
      <c r="J15" s="3">
        <v>2</v>
      </c>
      <c r="K15" s="3">
        <v>2</v>
      </c>
      <c r="L15" s="3">
        <v>2</v>
      </c>
      <c r="M15" s="3">
        <v>2</v>
      </c>
      <c r="N15" s="3">
        <v>2</v>
      </c>
      <c r="O15" s="3">
        <v>2</v>
      </c>
      <c r="P15" s="3">
        <v>2</v>
      </c>
      <c r="Q15" s="3">
        <v>4</v>
      </c>
      <c r="R15" s="3">
        <v>2</v>
      </c>
      <c r="S15" s="3">
        <v>2</v>
      </c>
      <c r="T15" s="3">
        <v>2</v>
      </c>
      <c r="U15" s="3">
        <v>3</v>
      </c>
      <c r="V15" s="3">
        <v>3</v>
      </c>
      <c r="W15" s="3">
        <v>2</v>
      </c>
      <c r="X15" s="3">
        <v>2</v>
      </c>
      <c r="Y15" s="3">
        <v>2</v>
      </c>
      <c r="Z15" s="3">
        <v>4</v>
      </c>
      <c r="AA15" s="3">
        <v>2</v>
      </c>
      <c r="AB15" s="3">
        <v>2</v>
      </c>
      <c r="AC15" s="3">
        <v>2</v>
      </c>
      <c r="AD15" s="3">
        <v>3</v>
      </c>
      <c r="AE15" s="3">
        <v>3</v>
      </c>
      <c r="AF15" s="3">
        <f t="shared" si="4"/>
        <v>0</v>
      </c>
      <c r="AG15" s="3">
        <f t="shared" si="5"/>
        <v>21</v>
      </c>
      <c r="AH15" s="3">
        <f t="shared" si="6"/>
        <v>6</v>
      </c>
      <c r="AI15" s="3">
        <f t="shared" si="7"/>
        <v>3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x14ac:dyDescent="0.25">
      <c r="A16" s="4" t="s">
        <v>9</v>
      </c>
      <c r="B16" s="3">
        <v>2</v>
      </c>
      <c r="C16" s="3">
        <v>1</v>
      </c>
      <c r="D16" s="3">
        <v>2</v>
      </c>
      <c r="E16" s="3">
        <v>2</v>
      </c>
      <c r="F16" s="3">
        <v>2</v>
      </c>
      <c r="G16" s="3"/>
      <c r="H16" s="3">
        <v>1</v>
      </c>
      <c r="I16" s="3">
        <v>1</v>
      </c>
      <c r="J16" s="3">
        <v>2</v>
      </c>
      <c r="K16" s="3">
        <v>1</v>
      </c>
      <c r="L16" s="3">
        <v>2</v>
      </c>
      <c r="M16" s="3">
        <v>2</v>
      </c>
      <c r="N16" s="3">
        <v>1</v>
      </c>
      <c r="O16" s="3">
        <v>2</v>
      </c>
      <c r="P16" s="3">
        <v>2</v>
      </c>
      <c r="Q16" s="3">
        <v>2</v>
      </c>
      <c r="R16" s="3">
        <v>2</v>
      </c>
      <c r="S16" s="3">
        <v>1</v>
      </c>
      <c r="T16" s="3">
        <v>2</v>
      </c>
      <c r="U16" s="3">
        <v>2</v>
      </c>
      <c r="V16" s="3">
        <v>2</v>
      </c>
      <c r="W16" s="3">
        <v>2</v>
      </c>
      <c r="X16" s="3">
        <v>2</v>
      </c>
      <c r="Y16" s="3">
        <v>2</v>
      </c>
      <c r="Z16" s="3">
        <v>2</v>
      </c>
      <c r="AA16" s="3">
        <v>2</v>
      </c>
      <c r="AB16" s="3">
        <v>1</v>
      </c>
      <c r="AC16" s="3">
        <v>2</v>
      </c>
      <c r="AD16" s="3">
        <v>2</v>
      </c>
      <c r="AE16" s="3">
        <v>2</v>
      </c>
      <c r="AF16" s="3">
        <f t="shared" si="4"/>
        <v>7</v>
      </c>
      <c r="AG16" s="3">
        <f t="shared" si="5"/>
        <v>22</v>
      </c>
      <c r="AH16" s="3">
        <f t="shared" si="6"/>
        <v>0</v>
      </c>
      <c r="AI16" s="3">
        <f t="shared" si="7"/>
        <v>0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x14ac:dyDescent="0.25">
      <c r="A17" s="4" t="s">
        <v>10</v>
      </c>
      <c r="B17" s="3">
        <v>3</v>
      </c>
      <c r="C17" s="3">
        <v>1</v>
      </c>
      <c r="D17" s="3">
        <v>2</v>
      </c>
      <c r="E17" s="3">
        <v>2</v>
      </c>
      <c r="F17" s="3">
        <v>2</v>
      </c>
      <c r="G17" s="3"/>
      <c r="H17" s="3">
        <v>1</v>
      </c>
      <c r="I17" s="3">
        <v>1</v>
      </c>
      <c r="J17" s="3">
        <v>2</v>
      </c>
      <c r="K17" s="3">
        <v>2</v>
      </c>
      <c r="L17" s="3">
        <v>2</v>
      </c>
      <c r="M17" s="3">
        <v>2</v>
      </c>
      <c r="N17" s="3">
        <v>1</v>
      </c>
      <c r="O17" s="3">
        <v>2</v>
      </c>
      <c r="P17" s="3">
        <v>2</v>
      </c>
      <c r="Q17" s="3">
        <v>2</v>
      </c>
      <c r="R17" s="3">
        <v>1</v>
      </c>
      <c r="S17" s="3">
        <v>1</v>
      </c>
      <c r="T17" s="3">
        <v>2</v>
      </c>
      <c r="U17" s="3">
        <v>2</v>
      </c>
      <c r="V17" s="3">
        <v>2</v>
      </c>
      <c r="W17" s="3">
        <v>2</v>
      </c>
      <c r="X17" s="3">
        <v>2</v>
      </c>
      <c r="Y17" s="3">
        <v>2</v>
      </c>
      <c r="Z17" s="3">
        <v>2</v>
      </c>
      <c r="AA17" s="3">
        <v>2</v>
      </c>
      <c r="AB17" s="3">
        <v>2</v>
      </c>
      <c r="AC17" s="3">
        <v>2</v>
      </c>
      <c r="AD17" s="3">
        <v>2</v>
      </c>
      <c r="AE17" s="3">
        <v>2</v>
      </c>
      <c r="AF17" s="3">
        <f t="shared" si="4"/>
        <v>6</v>
      </c>
      <c r="AG17" s="3">
        <f t="shared" si="5"/>
        <v>22</v>
      </c>
      <c r="AH17" s="3">
        <f t="shared" si="6"/>
        <v>1</v>
      </c>
      <c r="AI17" s="3">
        <f t="shared" si="7"/>
        <v>0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x14ac:dyDescent="0.25">
      <c r="A18" s="4" t="s">
        <v>60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 t="s">
        <v>73</v>
      </c>
      <c r="W18" s="3"/>
      <c r="X18" s="3"/>
      <c r="Y18" s="3"/>
      <c r="Z18" s="3"/>
      <c r="AA18" s="3"/>
      <c r="AB18" s="3"/>
      <c r="AC18" s="3"/>
      <c r="AD18" s="2"/>
      <c r="AE18" s="2"/>
      <c r="AF18" s="3"/>
      <c r="AG18" s="3"/>
      <c r="AH18" s="3"/>
      <c r="AI18" s="3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x14ac:dyDescent="0.25">
      <c r="A19" s="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2"/>
      <c r="AE19" s="2"/>
      <c r="AF19" s="7" t="s">
        <v>151</v>
      </c>
      <c r="AG19" s="7" t="s">
        <v>152</v>
      </c>
      <c r="AH19" s="7" t="s">
        <v>153</v>
      </c>
      <c r="AI19" s="7" t="s">
        <v>154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x14ac:dyDescent="0.25">
      <c r="A20" s="4" t="s">
        <v>11</v>
      </c>
      <c r="B20" s="3">
        <v>2</v>
      </c>
      <c r="C20" s="3">
        <v>2</v>
      </c>
      <c r="D20" s="3">
        <v>1</v>
      </c>
      <c r="E20" s="3">
        <v>3</v>
      </c>
      <c r="F20" s="3">
        <v>2</v>
      </c>
      <c r="G20" s="3">
        <v>3</v>
      </c>
      <c r="H20" s="3">
        <v>4</v>
      </c>
      <c r="I20" s="3">
        <v>2</v>
      </c>
      <c r="J20" s="3">
        <v>3</v>
      </c>
      <c r="K20" s="3">
        <v>3</v>
      </c>
      <c r="L20" s="3">
        <v>2</v>
      </c>
      <c r="M20" s="3">
        <v>3</v>
      </c>
      <c r="N20" s="3">
        <v>2</v>
      </c>
      <c r="O20" s="3">
        <v>2</v>
      </c>
      <c r="P20" s="3">
        <v>2</v>
      </c>
      <c r="Q20" s="3">
        <v>3</v>
      </c>
      <c r="R20" s="3">
        <v>2</v>
      </c>
      <c r="S20" s="3">
        <v>2</v>
      </c>
      <c r="T20" s="3">
        <v>2</v>
      </c>
      <c r="U20" s="3">
        <v>3</v>
      </c>
      <c r="V20" s="3">
        <v>2</v>
      </c>
      <c r="W20" s="3">
        <v>2</v>
      </c>
      <c r="X20" s="3">
        <v>1</v>
      </c>
      <c r="Y20" s="3">
        <v>1</v>
      </c>
      <c r="Z20" s="3">
        <v>4</v>
      </c>
      <c r="AA20" s="3">
        <v>2</v>
      </c>
      <c r="AB20" s="3">
        <v>4</v>
      </c>
      <c r="AC20" s="3">
        <v>2</v>
      </c>
      <c r="AD20" s="3">
        <v>2</v>
      </c>
      <c r="AE20" s="3">
        <v>3</v>
      </c>
      <c r="AF20" s="19">
        <f t="shared" ref="AF20:AF34" si="8">COUNTIF(B20:AE20,1)</f>
        <v>3</v>
      </c>
      <c r="AG20" s="3">
        <f t="shared" ref="AG20:AG34" si="9">COUNTIF(B20:AE20,2)</f>
        <v>16</v>
      </c>
      <c r="AH20" s="3">
        <f t="shared" ref="AH20:AH34" si="10">COUNTIF(B20:AE20,3)</f>
        <v>8</v>
      </c>
      <c r="AI20" s="3">
        <f t="shared" ref="AI20:AI34" si="11">COUNTIF(B20:AE20,4)</f>
        <v>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x14ac:dyDescent="0.25">
      <c r="A21" s="4" t="s">
        <v>12</v>
      </c>
      <c r="B21" s="3">
        <v>2</v>
      </c>
      <c r="C21" s="3">
        <v>2</v>
      </c>
      <c r="D21" s="3">
        <v>1</v>
      </c>
      <c r="E21" s="3">
        <v>1</v>
      </c>
      <c r="F21" s="3">
        <v>2</v>
      </c>
      <c r="G21" s="3">
        <v>2</v>
      </c>
      <c r="H21" s="3">
        <v>1</v>
      </c>
      <c r="I21" s="3">
        <v>1</v>
      </c>
      <c r="J21" s="3">
        <v>2</v>
      </c>
      <c r="K21" s="3">
        <v>2</v>
      </c>
      <c r="L21" s="3">
        <v>2</v>
      </c>
      <c r="M21" s="3">
        <v>2</v>
      </c>
      <c r="N21" s="3">
        <v>1</v>
      </c>
      <c r="O21" s="3">
        <v>1</v>
      </c>
      <c r="P21" s="3">
        <v>2</v>
      </c>
      <c r="Q21" s="3">
        <v>2</v>
      </c>
      <c r="R21" s="3">
        <v>1</v>
      </c>
      <c r="S21" s="3">
        <v>1</v>
      </c>
      <c r="T21" s="3">
        <v>2</v>
      </c>
      <c r="U21" s="3">
        <v>2</v>
      </c>
      <c r="V21" s="3">
        <v>1</v>
      </c>
      <c r="W21" s="3">
        <v>1</v>
      </c>
      <c r="X21" s="3">
        <v>1</v>
      </c>
      <c r="Y21" s="3">
        <v>1</v>
      </c>
      <c r="Z21" s="3">
        <v>2</v>
      </c>
      <c r="AA21" s="3">
        <v>1</v>
      </c>
      <c r="AB21" s="3">
        <v>2</v>
      </c>
      <c r="AC21" s="3">
        <v>1</v>
      </c>
      <c r="AD21" s="3">
        <v>1</v>
      </c>
      <c r="AE21" s="3">
        <v>1</v>
      </c>
      <c r="AF21" s="19">
        <f t="shared" si="8"/>
        <v>16</v>
      </c>
      <c r="AG21" s="19">
        <f t="shared" si="9"/>
        <v>14</v>
      </c>
      <c r="AH21" s="19">
        <f t="shared" si="10"/>
        <v>0</v>
      </c>
      <c r="AI21" s="19">
        <f t="shared" si="11"/>
        <v>0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x14ac:dyDescent="0.25">
      <c r="A22" s="4" t="s">
        <v>13</v>
      </c>
      <c r="B22" s="3">
        <v>2</v>
      </c>
      <c r="C22" s="3">
        <v>1</v>
      </c>
      <c r="D22" s="3">
        <v>1</v>
      </c>
      <c r="E22" s="3">
        <v>2</v>
      </c>
      <c r="F22" s="3">
        <v>2</v>
      </c>
      <c r="G22" s="3"/>
      <c r="H22" s="3">
        <v>2</v>
      </c>
      <c r="I22" s="3">
        <v>1</v>
      </c>
      <c r="J22" s="3">
        <v>2</v>
      </c>
      <c r="K22" s="3">
        <v>2</v>
      </c>
      <c r="L22" s="3">
        <v>2</v>
      </c>
      <c r="M22" s="3">
        <v>2</v>
      </c>
      <c r="N22" s="3">
        <v>2</v>
      </c>
      <c r="O22" s="3">
        <v>1</v>
      </c>
      <c r="P22" s="3">
        <v>2</v>
      </c>
      <c r="Q22" s="3">
        <v>2</v>
      </c>
      <c r="R22" s="3">
        <v>2</v>
      </c>
      <c r="S22" s="3">
        <v>1</v>
      </c>
      <c r="T22" s="3">
        <v>2</v>
      </c>
      <c r="U22" s="3">
        <v>2</v>
      </c>
      <c r="V22" s="3">
        <v>2</v>
      </c>
      <c r="W22" s="3">
        <v>2</v>
      </c>
      <c r="X22" s="3">
        <v>1</v>
      </c>
      <c r="Y22" s="3">
        <v>1</v>
      </c>
      <c r="Z22" s="3">
        <v>3</v>
      </c>
      <c r="AA22" s="3"/>
      <c r="AB22" s="3">
        <v>4</v>
      </c>
      <c r="AC22" s="3">
        <v>2</v>
      </c>
      <c r="AD22" s="3">
        <v>1</v>
      </c>
      <c r="AE22" s="3">
        <v>2</v>
      </c>
      <c r="AF22" s="3">
        <f t="shared" si="8"/>
        <v>8</v>
      </c>
      <c r="AG22" s="3">
        <f t="shared" si="9"/>
        <v>18</v>
      </c>
      <c r="AH22" s="3">
        <f t="shared" si="10"/>
        <v>1</v>
      </c>
      <c r="AI22" s="3">
        <f t="shared" si="11"/>
        <v>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x14ac:dyDescent="0.25">
      <c r="A23" s="4" t="s">
        <v>14</v>
      </c>
      <c r="B23" s="3">
        <v>1</v>
      </c>
      <c r="C23" s="3">
        <v>1</v>
      </c>
      <c r="D23" s="3">
        <v>1</v>
      </c>
      <c r="E23" s="3">
        <v>1</v>
      </c>
      <c r="F23" s="3">
        <v>1</v>
      </c>
      <c r="G23" s="3"/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>
        <v>1</v>
      </c>
      <c r="P23" s="3">
        <v>1</v>
      </c>
      <c r="Q23" s="3">
        <v>1</v>
      </c>
      <c r="R23" s="3">
        <v>1</v>
      </c>
      <c r="S23" s="3">
        <v>1</v>
      </c>
      <c r="T23" s="3">
        <v>2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2</v>
      </c>
      <c r="AA23" s="3"/>
      <c r="AB23" s="3">
        <v>1</v>
      </c>
      <c r="AC23" s="3">
        <v>1</v>
      </c>
      <c r="AD23" s="3">
        <v>1</v>
      </c>
      <c r="AE23" s="3">
        <v>1</v>
      </c>
      <c r="AF23" s="19">
        <f t="shared" si="8"/>
        <v>26</v>
      </c>
      <c r="AG23" s="19">
        <f t="shared" si="9"/>
        <v>2</v>
      </c>
      <c r="AH23" s="19">
        <f t="shared" si="10"/>
        <v>0</v>
      </c>
      <c r="AI23" s="19">
        <f t="shared" si="11"/>
        <v>0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x14ac:dyDescent="0.25">
      <c r="A24" s="4" t="s">
        <v>214</v>
      </c>
      <c r="B24" s="3">
        <v>2</v>
      </c>
      <c r="C24" s="3">
        <v>1</v>
      </c>
      <c r="D24" s="3">
        <v>1</v>
      </c>
      <c r="E24" s="3">
        <v>2</v>
      </c>
      <c r="F24" s="3">
        <v>2</v>
      </c>
      <c r="G24" s="3"/>
      <c r="H24" s="3">
        <v>3</v>
      </c>
      <c r="I24" s="3">
        <v>1</v>
      </c>
      <c r="J24" s="3">
        <v>1</v>
      </c>
      <c r="K24" s="3">
        <v>2</v>
      </c>
      <c r="L24" s="3">
        <v>2</v>
      </c>
      <c r="M24" s="3">
        <v>2</v>
      </c>
      <c r="N24" s="3">
        <v>1</v>
      </c>
      <c r="O24" s="3">
        <v>2</v>
      </c>
      <c r="P24" s="3">
        <v>1</v>
      </c>
      <c r="Q24" s="3">
        <v>2</v>
      </c>
      <c r="R24" s="3">
        <v>2</v>
      </c>
      <c r="S24" s="3">
        <v>1</v>
      </c>
      <c r="T24" s="3"/>
      <c r="U24" s="3">
        <v>2</v>
      </c>
      <c r="V24" s="3">
        <v>2</v>
      </c>
      <c r="W24" s="3">
        <v>2</v>
      </c>
      <c r="X24" s="3">
        <v>1</v>
      </c>
      <c r="Y24" s="3">
        <v>1</v>
      </c>
      <c r="Z24" s="3">
        <v>1</v>
      </c>
      <c r="AA24" s="3">
        <v>2</v>
      </c>
      <c r="AB24" s="3">
        <v>2</v>
      </c>
      <c r="AC24" s="3">
        <v>1</v>
      </c>
      <c r="AD24" s="3">
        <v>1</v>
      </c>
      <c r="AE24" s="3">
        <v>1</v>
      </c>
      <c r="AF24" s="19">
        <f t="shared" si="8"/>
        <v>13</v>
      </c>
      <c r="AG24" s="19">
        <f t="shared" si="9"/>
        <v>14</v>
      </c>
      <c r="AH24" s="19">
        <f t="shared" si="10"/>
        <v>1</v>
      </c>
      <c r="AI24" s="19">
        <f t="shared" si="11"/>
        <v>0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x14ac:dyDescent="0.25">
      <c r="A25" s="4" t="s">
        <v>15</v>
      </c>
      <c r="B25" s="3">
        <v>2</v>
      </c>
      <c r="C25" s="3">
        <v>1</v>
      </c>
      <c r="D25" s="3">
        <v>1</v>
      </c>
      <c r="E25" s="3">
        <v>1</v>
      </c>
      <c r="F25" s="3">
        <v>1</v>
      </c>
      <c r="G25" s="3"/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3"/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/>
      <c r="AB25" s="3">
        <v>1</v>
      </c>
      <c r="AC25" s="3">
        <v>1</v>
      </c>
      <c r="AD25" s="3">
        <v>1</v>
      </c>
      <c r="AE25" s="3">
        <v>1</v>
      </c>
      <c r="AF25" s="19">
        <f t="shared" si="8"/>
        <v>26</v>
      </c>
      <c r="AG25" s="19">
        <f t="shared" si="9"/>
        <v>1</v>
      </c>
      <c r="AH25" s="19">
        <f t="shared" si="10"/>
        <v>0</v>
      </c>
      <c r="AI25" s="19">
        <f t="shared" si="11"/>
        <v>0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1:96" x14ac:dyDescent="0.25">
      <c r="A26" s="4" t="s">
        <v>16</v>
      </c>
      <c r="B26" s="3">
        <v>1</v>
      </c>
      <c r="C26" s="3">
        <v>3</v>
      </c>
      <c r="D26" s="3">
        <v>1</v>
      </c>
      <c r="E26" s="3">
        <v>1</v>
      </c>
      <c r="F26" s="3"/>
      <c r="G26" s="3"/>
      <c r="H26" s="3">
        <v>2</v>
      </c>
      <c r="I26" s="3">
        <v>1</v>
      </c>
      <c r="J26" s="3">
        <v>2</v>
      </c>
      <c r="K26" s="3">
        <v>2</v>
      </c>
      <c r="L26" s="3">
        <v>2</v>
      </c>
      <c r="M26" s="3">
        <v>2</v>
      </c>
      <c r="N26" s="3">
        <v>1</v>
      </c>
      <c r="O26" s="3">
        <v>1</v>
      </c>
      <c r="P26" s="3">
        <v>2</v>
      </c>
      <c r="Q26" s="3">
        <v>2</v>
      </c>
      <c r="R26" s="3">
        <v>2</v>
      </c>
      <c r="S26" s="3">
        <v>1</v>
      </c>
      <c r="T26" s="3"/>
      <c r="U26" s="3">
        <v>2</v>
      </c>
      <c r="V26" s="3">
        <v>2</v>
      </c>
      <c r="W26" s="3">
        <v>2</v>
      </c>
      <c r="X26" s="3">
        <v>1</v>
      </c>
      <c r="Y26" s="3">
        <v>1</v>
      </c>
      <c r="Z26" s="3">
        <v>2</v>
      </c>
      <c r="AA26" s="3"/>
      <c r="AB26" s="3">
        <v>2</v>
      </c>
      <c r="AC26" s="3">
        <v>1</v>
      </c>
      <c r="AD26" s="3">
        <v>2</v>
      </c>
      <c r="AE26" s="3">
        <v>1</v>
      </c>
      <c r="AF26" s="19">
        <f t="shared" si="8"/>
        <v>11</v>
      </c>
      <c r="AG26" s="19">
        <f t="shared" si="9"/>
        <v>14</v>
      </c>
      <c r="AH26" s="19">
        <f t="shared" si="10"/>
        <v>1</v>
      </c>
      <c r="AI26" s="19">
        <f t="shared" si="11"/>
        <v>0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1:96" x14ac:dyDescent="0.25">
      <c r="A27" s="4" t="s">
        <v>17</v>
      </c>
      <c r="B27" s="3">
        <v>2</v>
      </c>
      <c r="C27" s="3">
        <v>1</v>
      </c>
      <c r="D27" s="3">
        <v>1</v>
      </c>
      <c r="E27" s="3">
        <v>1</v>
      </c>
      <c r="F27" s="3"/>
      <c r="G27" s="3"/>
      <c r="H27" s="3">
        <v>1</v>
      </c>
      <c r="I27" s="3">
        <v>1</v>
      </c>
      <c r="J27" s="3">
        <v>2</v>
      </c>
      <c r="K27" s="3">
        <v>2</v>
      </c>
      <c r="L27" s="3">
        <v>2</v>
      </c>
      <c r="M27" s="3">
        <v>2</v>
      </c>
      <c r="N27" s="3">
        <v>1</v>
      </c>
      <c r="O27" s="3">
        <v>1</v>
      </c>
      <c r="P27" s="3">
        <v>2</v>
      </c>
      <c r="Q27" s="3">
        <v>2</v>
      </c>
      <c r="R27" s="3">
        <v>2</v>
      </c>
      <c r="S27" s="3">
        <v>1</v>
      </c>
      <c r="T27" s="3"/>
      <c r="U27" s="3">
        <v>2</v>
      </c>
      <c r="V27" s="3">
        <v>2</v>
      </c>
      <c r="W27" s="3">
        <v>2</v>
      </c>
      <c r="X27" s="3">
        <v>1</v>
      </c>
      <c r="Y27" s="3">
        <v>1</v>
      </c>
      <c r="Z27" s="3">
        <v>2</v>
      </c>
      <c r="AA27" s="3">
        <v>2</v>
      </c>
      <c r="AB27" s="3">
        <v>1</v>
      </c>
      <c r="AC27" s="3">
        <v>1</v>
      </c>
      <c r="AD27" s="3">
        <v>1</v>
      </c>
      <c r="AE27" s="3">
        <v>1</v>
      </c>
      <c r="AF27" s="19">
        <f t="shared" si="8"/>
        <v>14</v>
      </c>
      <c r="AG27" s="19">
        <f t="shared" si="9"/>
        <v>13</v>
      </c>
      <c r="AH27" s="19">
        <f t="shared" si="10"/>
        <v>0</v>
      </c>
      <c r="AI27" s="19">
        <f t="shared" si="11"/>
        <v>0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1:96" x14ac:dyDescent="0.25">
      <c r="A28" s="4" t="s">
        <v>18</v>
      </c>
      <c r="B28" s="3">
        <v>1</v>
      </c>
      <c r="C28" s="3">
        <v>1</v>
      </c>
      <c r="D28" s="3">
        <v>1</v>
      </c>
      <c r="E28" s="3">
        <v>1</v>
      </c>
      <c r="F28" s="3"/>
      <c r="G28" s="3"/>
      <c r="H28" s="3">
        <v>2</v>
      </c>
      <c r="I28" s="3">
        <v>2</v>
      </c>
      <c r="J28" s="3">
        <v>2</v>
      </c>
      <c r="K28" s="3">
        <v>2</v>
      </c>
      <c r="L28" s="3">
        <v>2</v>
      </c>
      <c r="M28" s="3">
        <v>2</v>
      </c>
      <c r="N28" s="3">
        <v>2</v>
      </c>
      <c r="O28" s="3">
        <v>1</v>
      </c>
      <c r="P28" s="3">
        <v>2</v>
      </c>
      <c r="Q28" s="3">
        <v>2</v>
      </c>
      <c r="R28" s="3">
        <v>2</v>
      </c>
      <c r="S28" s="3">
        <v>2</v>
      </c>
      <c r="T28" s="3"/>
      <c r="U28" s="3">
        <v>2</v>
      </c>
      <c r="V28" s="3">
        <v>2</v>
      </c>
      <c r="W28" s="3">
        <v>2</v>
      </c>
      <c r="X28" s="3">
        <v>1</v>
      </c>
      <c r="Y28" s="3">
        <v>1</v>
      </c>
      <c r="Z28" s="3">
        <v>2</v>
      </c>
      <c r="AA28" s="3">
        <v>1</v>
      </c>
      <c r="AB28" s="3">
        <v>2</v>
      </c>
      <c r="AC28" s="3">
        <v>2</v>
      </c>
      <c r="AD28" s="3">
        <v>1</v>
      </c>
      <c r="AE28" s="3">
        <v>2</v>
      </c>
      <c r="AF28" s="19">
        <f t="shared" si="8"/>
        <v>9</v>
      </c>
      <c r="AG28" s="19">
        <f t="shared" si="9"/>
        <v>18</v>
      </c>
      <c r="AH28" s="19">
        <f t="shared" si="10"/>
        <v>0</v>
      </c>
      <c r="AI28" s="19">
        <f t="shared" si="11"/>
        <v>0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1:96" x14ac:dyDescent="0.25">
      <c r="A29" s="4" t="s">
        <v>19</v>
      </c>
      <c r="B29" s="3">
        <v>2</v>
      </c>
      <c r="C29" s="3">
        <v>2</v>
      </c>
      <c r="D29" s="3">
        <v>1</v>
      </c>
      <c r="E29" s="3">
        <v>2</v>
      </c>
      <c r="F29" s="3"/>
      <c r="G29" s="3"/>
      <c r="H29" s="3">
        <v>1</v>
      </c>
      <c r="I29" s="3">
        <v>1</v>
      </c>
      <c r="J29" s="3">
        <v>2</v>
      </c>
      <c r="K29" s="3">
        <v>3</v>
      </c>
      <c r="L29" s="3">
        <v>2</v>
      </c>
      <c r="M29" s="3">
        <v>2</v>
      </c>
      <c r="N29" s="3">
        <v>2</v>
      </c>
      <c r="O29" s="3">
        <v>2</v>
      </c>
      <c r="P29" s="3">
        <v>2</v>
      </c>
      <c r="Q29" s="3">
        <v>3</v>
      </c>
      <c r="R29" s="3">
        <v>2</v>
      </c>
      <c r="S29" s="3">
        <v>1</v>
      </c>
      <c r="T29" s="3"/>
      <c r="U29" s="3">
        <v>2</v>
      </c>
      <c r="V29" s="3">
        <v>2</v>
      </c>
      <c r="W29" s="3">
        <v>2</v>
      </c>
      <c r="X29" s="3">
        <v>1</v>
      </c>
      <c r="Y29" s="3">
        <v>1</v>
      </c>
      <c r="Z29" s="3">
        <v>3</v>
      </c>
      <c r="AA29" s="3">
        <v>1</v>
      </c>
      <c r="AB29" s="3">
        <v>2</v>
      </c>
      <c r="AC29" s="3">
        <v>2</v>
      </c>
      <c r="AD29" s="3">
        <v>2</v>
      </c>
      <c r="AE29" s="3">
        <v>2</v>
      </c>
      <c r="AF29" s="19">
        <f t="shared" si="8"/>
        <v>7</v>
      </c>
      <c r="AG29" s="19">
        <f t="shared" si="9"/>
        <v>17</v>
      </c>
      <c r="AH29" s="19">
        <f t="shared" si="10"/>
        <v>3</v>
      </c>
      <c r="AI29" s="19">
        <f t="shared" si="11"/>
        <v>0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1:96" x14ac:dyDescent="0.25">
      <c r="A30" s="4" t="s">
        <v>20</v>
      </c>
      <c r="B30" s="3">
        <v>1</v>
      </c>
      <c r="C30" s="3">
        <v>2</v>
      </c>
      <c r="D30" s="3">
        <v>1</v>
      </c>
      <c r="E30" s="3">
        <v>2</v>
      </c>
      <c r="F30" s="3"/>
      <c r="G30" s="3"/>
      <c r="H30" s="3">
        <v>2</v>
      </c>
      <c r="I30" s="3">
        <v>2</v>
      </c>
      <c r="J30" s="3">
        <v>2</v>
      </c>
      <c r="K30" s="3">
        <v>2</v>
      </c>
      <c r="L30" s="3">
        <v>2</v>
      </c>
      <c r="M30" s="3">
        <v>2</v>
      </c>
      <c r="N30" s="3">
        <v>2</v>
      </c>
      <c r="O30" s="3">
        <v>2</v>
      </c>
      <c r="P30" s="3">
        <v>2</v>
      </c>
      <c r="Q30" s="3">
        <v>3</v>
      </c>
      <c r="R30" s="3">
        <v>2</v>
      </c>
      <c r="S30" s="3">
        <v>2</v>
      </c>
      <c r="T30" s="3"/>
      <c r="U30" s="3">
        <v>2</v>
      </c>
      <c r="V30" s="3">
        <v>2</v>
      </c>
      <c r="W30" s="3">
        <v>2</v>
      </c>
      <c r="X30" s="3">
        <v>1</v>
      </c>
      <c r="Y30" s="3">
        <v>1</v>
      </c>
      <c r="Z30" s="3">
        <v>3</v>
      </c>
      <c r="AA30" s="3">
        <v>3</v>
      </c>
      <c r="AB30" s="3">
        <v>2</v>
      </c>
      <c r="AC30" s="3">
        <v>2</v>
      </c>
      <c r="AD30" s="3">
        <v>2</v>
      </c>
      <c r="AE30" s="3">
        <v>1</v>
      </c>
      <c r="AF30" s="19">
        <f t="shared" si="8"/>
        <v>5</v>
      </c>
      <c r="AG30" s="19">
        <f t="shared" si="9"/>
        <v>19</v>
      </c>
      <c r="AH30" s="19">
        <f t="shared" si="10"/>
        <v>3</v>
      </c>
      <c r="AI30" s="19">
        <f t="shared" si="11"/>
        <v>0</v>
      </c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1:96" x14ac:dyDescent="0.25">
      <c r="A31" s="4" t="s">
        <v>21</v>
      </c>
      <c r="B31" s="3">
        <v>1</v>
      </c>
      <c r="C31" s="3">
        <v>2</v>
      </c>
      <c r="D31" s="3">
        <v>1</v>
      </c>
      <c r="E31" s="3">
        <v>2</v>
      </c>
      <c r="F31" s="3"/>
      <c r="G31" s="3" t="s">
        <v>73</v>
      </c>
      <c r="H31" s="3">
        <v>1</v>
      </c>
      <c r="I31" s="3">
        <v>2</v>
      </c>
      <c r="J31" s="3">
        <v>1</v>
      </c>
      <c r="K31" s="3">
        <v>2</v>
      </c>
      <c r="L31" s="3">
        <v>2</v>
      </c>
      <c r="M31" s="3">
        <v>1</v>
      </c>
      <c r="N31" s="3">
        <v>1</v>
      </c>
      <c r="O31" s="3">
        <v>1</v>
      </c>
      <c r="P31" s="3">
        <v>2</v>
      </c>
      <c r="Q31" s="3">
        <v>1</v>
      </c>
      <c r="R31" s="3">
        <v>1</v>
      </c>
      <c r="S31" s="3">
        <v>1</v>
      </c>
      <c r="T31" s="3"/>
      <c r="U31" s="3">
        <v>2</v>
      </c>
      <c r="V31" s="3">
        <v>2</v>
      </c>
      <c r="W31" s="3">
        <v>2</v>
      </c>
      <c r="X31" s="3">
        <v>1</v>
      </c>
      <c r="Y31" s="3">
        <v>1</v>
      </c>
      <c r="Z31" s="3">
        <v>2</v>
      </c>
      <c r="AA31" s="3">
        <v>1</v>
      </c>
      <c r="AB31" s="3">
        <v>4</v>
      </c>
      <c r="AC31" s="3">
        <v>2</v>
      </c>
      <c r="AD31" s="3">
        <v>1</v>
      </c>
      <c r="AE31" s="3">
        <v>2</v>
      </c>
      <c r="AF31" s="19">
        <f t="shared" si="8"/>
        <v>14</v>
      </c>
      <c r="AG31" s="19">
        <f t="shared" si="9"/>
        <v>12</v>
      </c>
      <c r="AH31" s="19">
        <f t="shared" si="10"/>
        <v>0</v>
      </c>
      <c r="AI31" s="19">
        <f t="shared" si="11"/>
        <v>1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1:96" x14ac:dyDescent="0.25">
      <c r="A32" s="4" t="s">
        <v>22</v>
      </c>
      <c r="B32" s="3">
        <v>1</v>
      </c>
      <c r="C32" s="3">
        <v>2</v>
      </c>
      <c r="D32" s="3">
        <v>1</v>
      </c>
      <c r="E32" s="3">
        <v>4</v>
      </c>
      <c r="F32" s="3"/>
      <c r="G32" s="3">
        <v>4</v>
      </c>
      <c r="H32" s="3">
        <v>4</v>
      </c>
      <c r="I32" s="3">
        <v>3</v>
      </c>
      <c r="J32" s="3">
        <v>3</v>
      </c>
      <c r="K32" s="3">
        <v>3</v>
      </c>
      <c r="L32" s="3">
        <v>2</v>
      </c>
      <c r="M32" s="3">
        <v>3</v>
      </c>
      <c r="N32" s="3">
        <v>3</v>
      </c>
      <c r="O32" s="3">
        <v>2</v>
      </c>
      <c r="P32" s="3">
        <v>3</v>
      </c>
      <c r="Q32" s="3">
        <v>3</v>
      </c>
      <c r="R32" s="3">
        <v>3</v>
      </c>
      <c r="S32" s="3">
        <v>2</v>
      </c>
      <c r="T32" s="3"/>
      <c r="U32" s="3">
        <v>3</v>
      </c>
      <c r="V32" s="3">
        <v>3</v>
      </c>
      <c r="W32" s="3">
        <v>3</v>
      </c>
      <c r="X32" s="3">
        <v>1</v>
      </c>
      <c r="Y32" s="3">
        <v>1</v>
      </c>
      <c r="Z32" s="3">
        <v>3</v>
      </c>
      <c r="AA32" s="3">
        <v>3</v>
      </c>
      <c r="AB32" s="3">
        <v>4</v>
      </c>
      <c r="AC32" s="3">
        <v>2</v>
      </c>
      <c r="AD32" s="3">
        <v>2</v>
      </c>
      <c r="AE32" s="3">
        <v>1</v>
      </c>
      <c r="AF32" s="19">
        <f t="shared" si="8"/>
        <v>5</v>
      </c>
      <c r="AG32" s="19">
        <f t="shared" si="9"/>
        <v>6</v>
      </c>
      <c r="AH32" s="19">
        <f t="shared" si="10"/>
        <v>13</v>
      </c>
      <c r="AI32" s="19">
        <f t="shared" si="11"/>
        <v>4</v>
      </c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1:96" x14ac:dyDescent="0.25">
      <c r="A33" s="4" t="s">
        <v>23</v>
      </c>
      <c r="B33" s="3">
        <v>1</v>
      </c>
      <c r="C33" s="3">
        <v>1</v>
      </c>
      <c r="D33" s="3">
        <v>1</v>
      </c>
      <c r="E33" s="3">
        <v>1</v>
      </c>
      <c r="F33" s="3"/>
      <c r="G33" s="3" t="s">
        <v>73</v>
      </c>
      <c r="H33" s="3">
        <v>1</v>
      </c>
      <c r="I33" s="3">
        <v>2</v>
      </c>
      <c r="J33" s="3">
        <v>1</v>
      </c>
      <c r="K33" s="3">
        <v>1</v>
      </c>
      <c r="L33" s="3">
        <v>2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3"/>
      <c r="U33" s="3">
        <v>2</v>
      </c>
      <c r="V33" s="3">
        <v>1</v>
      </c>
      <c r="W33" s="3">
        <v>1</v>
      </c>
      <c r="X33" s="3">
        <v>1</v>
      </c>
      <c r="Y33" s="3">
        <v>1</v>
      </c>
      <c r="Z33" s="3">
        <v>2</v>
      </c>
      <c r="AA33" s="3">
        <v>1</v>
      </c>
      <c r="AB33" s="3">
        <v>1</v>
      </c>
      <c r="AC33" s="3">
        <v>2</v>
      </c>
      <c r="AD33" s="3">
        <v>1</v>
      </c>
      <c r="AE33" s="3">
        <v>2</v>
      </c>
      <c r="AF33" s="19">
        <f t="shared" si="8"/>
        <v>21</v>
      </c>
      <c r="AG33" s="19">
        <f t="shared" si="9"/>
        <v>6</v>
      </c>
      <c r="AH33" s="19">
        <f t="shared" si="10"/>
        <v>0</v>
      </c>
      <c r="AI33" s="19">
        <f t="shared" si="11"/>
        <v>0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1:96" x14ac:dyDescent="0.25">
      <c r="A34" s="4" t="s">
        <v>24</v>
      </c>
      <c r="B34" s="3">
        <v>1</v>
      </c>
      <c r="C34" s="3">
        <v>3</v>
      </c>
      <c r="D34" s="3">
        <v>1</v>
      </c>
      <c r="E34" s="3">
        <v>3</v>
      </c>
      <c r="F34" s="3"/>
      <c r="G34" s="3">
        <v>3</v>
      </c>
      <c r="H34" s="3">
        <v>2</v>
      </c>
      <c r="I34" s="3">
        <v>3</v>
      </c>
      <c r="J34" s="3">
        <v>2</v>
      </c>
      <c r="K34" s="3">
        <v>2</v>
      </c>
      <c r="L34" s="3">
        <v>2</v>
      </c>
      <c r="M34" s="3">
        <v>3</v>
      </c>
      <c r="N34" s="3">
        <v>3</v>
      </c>
      <c r="O34" s="3">
        <v>2</v>
      </c>
      <c r="P34" s="3">
        <v>2</v>
      </c>
      <c r="Q34" s="3">
        <v>3</v>
      </c>
      <c r="R34" s="3">
        <v>1</v>
      </c>
      <c r="S34" s="3">
        <v>3</v>
      </c>
      <c r="T34" s="3"/>
      <c r="U34" s="3">
        <v>3</v>
      </c>
      <c r="V34" s="3">
        <v>2</v>
      </c>
      <c r="W34" s="3">
        <v>3</v>
      </c>
      <c r="X34" s="3">
        <v>2</v>
      </c>
      <c r="Y34" s="3">
        <v>1</v>
      </c>
      <c r="Z34" s="3">
        <v>2</v>
      </c>
      <c r="AA34" s="3">
        <v>1</v>
      </c>
      <c r="AB34" s="3">
        <v>3</v>
      </c>
      <c r="AC34" s="3"/>
      <c r="AD34" s="3">
        <v>2</v>
      </c>
      <c r="AE34" s="2"/>
      <c r="AF34" s="19">
        <f t="shared" si="8"/>
        <v>5</v>
      </c>
      <c r="AG34" s="19">
        <f t="shared" si="9"/>
        <v>10</v>
      </c>
      <c r="AH34" s="19">
        <f t="shared" si="10"/>
        <v>11</v>
      </c>
      <c r="AI34" s="19">
        <f t="shared" si="11"/>
        <v>0</v>
      </c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x14ac:dyDescent="0.25">
      <c r="A35" s="4" t="s">
        <v>51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 t="s">
        <v>124</v>
      </c>
      <c r="X35" s="3"/>
      <c r="Y35" s="3"/>
      <c r="Z35" s="3"/>
      <c r="AA35" s="3"/>
      <c r="AB35" s="3"/>
      <c r="AC35" s="3"/>
      <c r="AD35" s="2"/>
      <c r="AE35" s="2" t="s">
        <v>147</v>
      </c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</row>
    <row r="36" spans="1:96" x14ac:dyDescent="0.25">
      <c r="A36" s="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1:96" x14ac:dyDescent="0.25">
      <c r="A37" s="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2"/>
      <c r="AE37" s="2"/>
      <c r="AF37" s="7" t="s">
        <v>151</v>
      </c>
      <c r="AG37" s="7" t="s">
        <v>152</v>
      </c>
      <c r="AH37" s="7" t="s">
        <v>153</v>
      </c>
      <c r="AI37" s="7" t="s">
        <v>154</v>
      </c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 x14ac:dyDescent="0.25">
      <c r="A38" s="4">
        <v>5</v>
      </c>
      <c r="B38" s="3">
        <v>4</v>
      </c>
      <c r="C38" s="3">
        <v>3</v>
      </c>
      <c r="D38" s="3">
        <v>3</v>
      </c>
      <c r="E38" s="3">
        <v>4</v>
      </c>
      <c r="F38" s="3"/>
      <c r="G38" s="3">
        <v>2</v>
      </c>
      <c r="H38" s="3">
        <v>4</v>
      </c>
      <c r="I38" s="3">
        <v>3</v>
      </c>
      <c r="J38" s="3">
        <v>2</v>
      </c>
      <c r="K38" s="3">
        <v>3</v>
      </c>
      <c r="L38" s="3">
        <v>1</v>
      </c>
      <c r="M38" s="3">
        <v>3</v>
      </c>
      <c r="N38" s="3">
        <v>4</v>
      </c>
      <c r="O38" s="3"/>
      <c r="P38" s="3">
        <v>4</v>
      </c>
      <c r="Q38" s="3">
        <v>3</v>
      </c>
      <c r="R38" s="3">
        <v>4</v>
      </c>
      <c r="S38" s="3">
        <v>3</v>
      </c>
      <c r="T38" s="3"/>
      <c r="U38" s="3">
        <v>4</v>
      </c>
      <c r="V38" s="3">
        <v>4</v>
      </c>
      <c r="W38" s="3">
        <v>2</v>
      </c>
      <c r="X38" s="3">
        <v>4</v>
      </c>
      <c r="Y38" s="3">
        <v>3</v>
      </c>
      <c r="Z38" s="3">
        <v>3</v>
      </c>
      <c r="AA38" s="3">
        <v>4</v>
      </c>
      <c r="AB38" s="3">
        <v>3</v>
      </c>
      <c r="AC38" s="3">
        <v>3</v>
      </c>
      <c r="AD38" s="3">
        <v>3</v>
      </c>
      <c r="AE38" s="3">
        <v>3</v>
      </c>
      <c r="AF38" s="19">
        <f t="shared" ref="AF38" si="12">COUNTIF(B38:AE38,1)</f>
        <v>1</v>
      </c>
      <c r="AG38" s="19">
        <f t="shared" ref="AG38" si="13">COUNTIF(B38:AE38,2)</f>
        <v>3</v>
      </c>
      <c r="AH38" s="19">
        <f t="shared" ref="AH38" si="14">COUNTIF(B38:AE38,3)</f>
        <v>13</v>
      </c>
      <c r="AI38" s="19">
        <f t="shared" ref="AI38" si="15">COUNTIF(B38:AE38,4)</f>
        <v>10</v>
      </c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</row>
    <row r="39" spans="1:96" x14ac:dyDescent="0.25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1:96" x14ac:dyDescent="0.25">
      <c r="A40" s="4" t="s">
        <v>25</v>
      </c>
      <c r="B40" s="3"/>
      <c r="C40" s="3" t="s">
        <v>52</v>
      </c>
      <c r="D40" s="3"/>
      <c r="E40" s="3" t="s">
        <v>64</v>
      </c>
      <c r="F40" s="3"/>
      <c r="G40" s="3" t="s">
        <v>74</v>
      </c>
      <c r="H40" s="3" t="s">
        <v>76</v>
      </c>
      <c r="I40" s="3" t="s">
        <v>76</v>
      </c>
      <c r="J40" s="3" t="s">
        <v>76</v>
      </c>
      <c r="K40" s="3"/>
      <c r="L40" s="3" t="s">
        <v>87</v>
      </c>
      <c r="M40" s="3" t="s">
        <v>78</v>
      </c>
      <c r="N40" s="3"/>
      <c r="O40" s="3"/>
      <c r="P40" s="3" t="s">
        <v>76</v>
      </c>
      <c r="Q40" s="3" t="s">
        <v>78</v>
      </c>
      <c r="R40" s="3" t="s">
        <v>76</v>
      </c>
      <c r="S40" s="3" t="s">
        <v>88</v>
      </c>
      <c r="T40" s="3"/>
      <c r="U40" s="3" t="s">
        <v>78</v>
      </c>
      <c r="V40" s="3" t="s">
        <v>76</v>
      </c>
      <c r="W40" s="3" t="s">
        <v>76</v>
      </c>
      <c r="X40" s="3"/>
      <c r="Y40" s="3"/>
      <c r="Z40" s="3" t="s">
        <v>76</v>
      </c>
      <c r="AA40" s="3" t="s">
        <v>134</v>
      </c>
      <c r="AB40" s="3"/>
      <c r="AC40" s="3"/>
      <c r="AD40" s="2"/>
      <c r="AE40" s="2" t="s">
        <v>144</v>
      </c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1:96" x14ac:dyDescent="0.25">
      <c r="A41" s="4" t="s">
        <v>26</v>
      </c>
      <c r="B41" s="3"/>
      <c r="C41" s="3" t="s">
        <v>53</v>
      </c>
      <c r="D41" s="3"/>
      <c r="E41" s="3" t="s">
        <v>65</v>
      </c>
      <c r="F41" s="3"/>
      <c r="G41" s="3"/>
      <c r="H41" s="3" t="s">
        <v>77</v>
      </c>
      <c r="I41" s="3"/>
      <c r="J41" s="3" t="s">
        <v>82</v>
      </c>
      <c r="K41" s="3"/>
      <c r="L41" s="3" t="s">
        <v>52</v>
      </c>
      <c r="M41" s="3" t="s">
        <v>74</v>
      </c>
      <c r="N41" s="3"/>
      <c r="O41" s="3"/>
      <c r="P41" s="3" t="s">
        <v>78</v>
      </c>
      <c r="Q41" s="3" t="s">
        <v>104</v>
      </c>
      <c r="R41" s="3" t="s">
        <v>52</v>
      </c>
      <c r="S41" s="3"/>
      <c r="T41" s="3"/>
      <c r="U41" s="3" t="s">
        <v>104</v>
      </c>
      <c r="V41" s="3" t="s">
        <v>78</v>
      </c>
      <c r="W41" s="3" t="s">
        <v>82</v>
      </c>
      <c r="X41" s="3"/>
      <c r="Y41" s="3"/>
      <c r="Z41" s="3" t="s">
        <v>130</v>
      </c>
      <c r="AA41" s="3" t="s">
        <v>135</v>
      </c>
      <c r="AB41" s="3"/>
      <c r="AC41" s="3"/>
      <c r="AD41" s="2"/>
      <c r="AE41" s="2" t="s">
        <v>145</v>
      </c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</row>
    <row r="42" spans="1:96" x14ac:dyDescent="0.25">
      <c r="A42" s="4" t="s">
        <v>27</v>
      </c>
      <c r="B42" s="3"/>
      <c r="C42" s="3" t="s">
        <v>54</v>
      </c>
      <c r="D42" s="3"/>
      <c r="E42" s="3" t="s">
        <v>66</v>
      </c>
      <c r="F42" s="3"/>
      <c r="G42" s="3"/>
      <c r="H42" s="3" t="s">
        <v>78</v>
      </c>
      <c r="I42" s="3"/>
      <c r="J42" s="3" t="s">
        <v>83</v>
      </c>
      <c r="K42" s="3"/>
      <c r="L42" s="3" t="s">
        <v>88</v>
      </c>
      <c r="M42" s="3" t="s">
        <v>95</v>
      </c>
      <c r="N42" s="3"/>
      <c r="O42" s="3"/>
      <c r="P42" s="3"/>
      <c r="Q42" s="3" t="s">
        <v>53</v>
      </c>
      <c r="R42" s="3" t="s">
        <v>78</v>
      </c>
      <c r="S42" s="3" t="s">
        <v>73</v>
      </c>
      <c r="T42" s="3"/>
      <c r="U42" s="3" t="s">
        <v>76</v>
      </c>
      <c r="V42" s="3" t="s">
        <v>119</v>
      </c>
      <c r="W42" s="3" t="s">
        <v>78</v>
      </c>
      <c r="X42" s="3"/>
      <c r="Y42" s="3"/>
      <c r="Z42" s="3" t="s">
        <v>131</v>
      </c>
      <c r="AA42" s="3" t="s">
        <v>136</v>
      </c>
      <c r="AB42" s="3"/>
      <c r="AC42" s="3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</row>
    <row r="43" spans="1:96" x14ac:dyDescent="0.25">
      <c r="A43" s="4" t="s">
        <v>28</v>
      </c>
      <c r="B43" s="3"/>
      <c r="C43" s="3" t="s">
        <v>55</v>
      </c>
      <c r="D43" s="3"/>
      <c r="E43" s="3" t="s">
        <v>67</v>
      </c>
      <c r="F43" s="3"/>
      <c r="G43" s="3" t="s">
        <v>67</v>
      </c>
      <c r="H43" s="3" t="s">
        <v>67</v>
      </c>
      <c r="I43" s="3" t="s">
        <v>67</v>
      </c>
      <c r="J43" s="3"/>
      <c r="K43" s="3"/>
      <c r="L43" s="3" t="s">
        <v>89</v>
      </c>
      <c r="M43" s="3" t="s">
        <v>67</v>
      </c>
      <c r="N43" s="3"/>
      <c r="O43" s="3"/>
      <c r="P43" s="3" t="s">
        <v>101</v>
      </c>
      <c r="Q43" s="3" t="s">
        <v>67</v>
      </c>
      <c r="R43" s="3" t="s">
        <v>67</v>
      </c>
      <c r="S43" s="3" t="s">
        <v>67</v>
      </c>
      <c r="T43" s="3"/>
      <c r="U43" s="3" t="s">
        <v>112</v>
      </c>
      <c r="V43" s="3" t="s">
        <v>120</v>
      </c>
      <c r="W43" s="3" t="s">
        <v>67</v>
      </c>
      <c r="X43" s="3"/>
      <c r="Y43" s="3"/>
      <c r="Z43" s="3" t="s">
        <v>132</v>
      </c>
      <c r="AA43" s="3" t="s">
        <v>137</v>
      </c>
      <c r="AB43" s="3"/>
      <c r="AC43" s="3"/>
      <c r="AD43" s="2"/>
      <c r="AE43" s="2" t="s">
        <v>67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</row>
    <row r="44" spans="1:96" x14ac:dyDescent="0.25">
      <c r="A44" s="4" t="s">
        <v>29</v>
      </c>
      <c r="B44" s="3"/>
      <c r="C44" s="3" t="s">
        <v>56</v>
      </c>
      <c r="D44" s="3"/>
      <c r="E44" s="3" t="s">
        <v>68</v>
      </c>
      <c r="F44" s="3"/>
      <c r="G44" s="3"/>
      <c r="H44" s="3" t="s">
        <v>79</v>
      </c>
      <c r="I44" s="3"/>
      <c r="J44" s="3"/>
      <c r="K44" s="3"/>
      <c r="L44" s="3" t="s">
        <v>90</v>
      </c>
      <c r="M44" s="3" t="s">
        <v>67</v>
      </c>
      <c r="N44" s="3"/>
      <c r="O44" s="3"/>
      <c r="P44" s="3" t="s">
        <v>102</v>
      </c>
      <c r="Q44" s="3" t="s">
        <v>105</v>
      </c>
      <c r="R44" s="3" t="s">
        <v>67</v>
      </c>
      <c r="S44" s="3"/>
      <c r="T44" s="3"/>
      <c r="U44" s="3" t="s">
        <v>113</v>
      </c>
      <c r="V44" s="3" t="s">
        <v>120</v>
      </c>
      <c r="W44" s="3" t="s">
        <v>67</v>
      </c>
      <c r="X44" s="3"/>
      <c r="Y44" s="3"/>
      <c r="Z44" s="3" t="s">
        <v>55</v>
      </c>
      <c r="AA44" s="3" t="s">
        <v>137</v>
      </c>
      <c r="AB44" s="3"/>
      <c r="AC44" s="3"/>
      <c r="AD44" s="2"/>
      <c r="AE44" s="2" t="s">
        <v>67</v>
      </c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1:96" x14ac:dyDescent="0.25">
      <c r="A45" s="4" t="s">
        <v>30</v>
      </c>
      <c r="B45" s="3"/>
      <c r="C45" s="3" t="s">
        <v>57</v>
      </c>
      <c r="D45" s="3"/>
      <c r="E45" s="3" t="s">
        <v>69</v>
      </c>
      <c r="F45" s="3"/>
      <c r="G45" s="3"/>
      <c r="H45" s="3" t="s">
        <v>67</v>
      </c>
      <c r="I45" s="3"/>
      <c r="J45" s="3"/>
      <c r="K45" s="3"/>
      <c r="L45" s="3" t="s">
        <v>91</v>
      </c>
      <c r="M45" s="3" t="s">
        <v>96</v>
      </c>
      <c r="N45" s="3"/>
      <c r="O45" s="3"/>
      <c r="P45" s="3"/>
      <c r="Q45" s="3" t="s">
        <v>106</v>
      </c>
      <c r="R45" s="3" t="s">
        <v>67</v>
      </c>
      <c r="S45" s="3"/>
      <c r="T45" s="3"/>
      <c r="U45" s="3" t="s">
        <v>114</v>
      </c>
      <c r="V45" s="3" t="s">
        <v>121</v>
      </c>
      <c r="W45" s="3" t="s">
        <v>125</v>
      </c>
      <c r="X45" s="3"/>
      <c r="Y45" s="3"/>
      <c r="Z45" s="3" t="s">
        <v>132</v>
      </c>
      <c r="AA45" s="3" t="s">
        <v>138</v>
      </c>
      <c r="AB45" s="3"/>
      <c r="AC45" s="3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</row>
    <row r="46" spans="1:96" x14ac:dyDescent="0.25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</row>
    <row r="47" spans="1:96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2"/>
      <c r="AE47" s="2"/>
      <c r="AF47" s="7" t="s">
        <v>151</v>
      </c>
      <c r="AG47" s="7" t="s">
        <v>152</v>
      </c>
      <c r="AH47" s="7" t="s">
        <v>153</v>
      </c>
      <c r="AI47" s="7" t="s">
        <v>154</v>
      </c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</row>
    <row r="48" spans="1:96" x14ac:dyDescent="0.25">
      <c r="A48" s="4" t="s">
        <v>47</v>
      </c>
      <c r="B48" s="3">
        <v>1</v>
      </c>
      <c r="C48" s="3">
        <v>4</v>
      </c>
      <c r="D48" s="3">
        <v>1</v>
      </c>
      <c r="E48" s="3">
        <v>2</v>
      </c>
      <c r="F48" s="3">
        <v>3</v>
      </c>
      <c r="G48" s="3"/>
      <c r="H48" s="3">
        <v>2</v>
      </c>
      <c r="I48" s="3">
        <v>3</v>
      </c>
      <c r="J48" s="3">
        <v>3</v>
      </c>
      <c r="K48" s="3">
        <v>3</v>
      </c>
      <c r="L48" s="3">
        <v>2</v>
      </c>
      <c r="M48" s="3">
        <v>3</v>
      </c>
      <c r="N48" s="3">
        <v>2</v>
      </c>
      <c r="O48" s="3">
        <v>3</v>
      </c>
      <c r="P48" s="3">
        <v>3</v>
      </c>
      <c r="Q48" s="3">
        <v>1</v>
      </c>
      <c r="R48" s="3">
        <v>1</v>
      </c>
      <c r="S48" s="3">
        <v>3</v>
      </c>
      <c r="T48" s="3">
        <v>4</v>
      </c>
      <c r="U48" s="3">
        <v>3</v>
      </c>
      <c r="V48" s="3">
        <v>3</v>
      </c>
      <c r="W48" s="3">
        <v>3</v>
      </c>
      <c r="X48" s="3">
        <v>4</v>
      </c>
      <c r="Y48" s="3">
        <v>4</v>
      </c>
      <c r="Z48" s="3">
        <v>4</v>
      </c>
      <c r="AA48" s="3">
        <v>1</v>
      </c>
      <c r="AB48" s="3">
        <v>4</v>
      </c>
      <c r="AC48" s="3">
        <v>3</v>
      </c>
      <c r="AD48" s="3">
        <v>3</v>
      </c>
      <c r="AE48" s="3">
        <v>2</v>
      </c>
      <c r="AF48" s="3">
        <f t="shared" ref="AF48:AF58" si="16">COUNTIF(B48:AE48,1)</f>
        <v>5</v>
      </c>
      <c r="AG48" s="3">
        <f t="shared" ref="AG48:AG58" si="17">COUNTIF(B48:AE48,2)</f>
        <v>5</v>
      </c>
      <c r="AH48" s="3">
        <f t="shared" ref="AH48:AH58" si="18">COUNTIF(B48:AE48,3)</f>
        <v>13</v>
      </c>
      <c r="AI48" s="3">
        <f t="shared" ref="AI48:AI58" si="19">COUNTIF(B48:AE48,4)</f>
        <v>6</v>
      </c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</row>
    <row r="49" spans="1:96" x14ac:dyDescent="0.25">
      <c r="A49" s="4" t="s">
        <v>48</v>
      </c>
      <c r="B49" s="3">
        <v>1</v>
      </c>
      <c r="C49" s="3">
        <v>1</v>
      </c>
      <c r="D49" s="3">
        <v>2</v>
      </c>
      <c r="E49" s="3">
        <v>3</v>
      </c>
      <c r="F49" s="3">
        <v>3</v>
      </c>
      <c r="G49" s="3">
        <v>4</v>
      </c>
      <c r="H49" s="3">
        <v>3</v>
      </c>
      <c r="I49" s="3"/>
      <c r="J49" s="3">
        <v>1</v>
      </c>
      <c r="K49" s="3">
        <v>4</v>
      </c>
      <c r="L49" s="3">
        <v>2</v>
      </c>
      <c r="M49" s="3">
        <v>4</v>
      </c>
      <c r="N49" s="3">
        <v>2</v>
      </c>
      <c r="O49" s="3">
        <v>2</v>
      </c>
      <c r="P49" s="3">
        <v>4</v>
      </c>
      <c r="Q49" s="3">
        <v>3</v>
      </c>
      <c r="R49" s="3">
        <v>3</v>
      </c>
      <c r="S49" s="3">
        <v>3</v>
      </c>
      <c r="T49" s="3"/>
      <c r="U49" s="3">
        <v>4</v>
      </c>
      <c r="V49" s="3">
        <v>3</v>
      </c>
      <c r="W49" s="3">
        <v>3</v>
      </c>
      <c r="X49" s="3">
        <v>4</v>
      </c>
      <c r="Y49" s="3">
        <v>4</v>
      </c>
      <c r="Z49" s="3">
        <v>4</v>
      </c>
      <c r="AA49" s="3">
        <v>4</v>
      </c>
      <c r="AB49" s="3">
        <v>4</v>
      </c>
      <c r="AC49" s="3">
        <v>3</v>
      </c>
      <c r="AD49" s="3">
        <v>3</v>
      </c>
      <c r="AE49" s="3">
        <v>3</v>
      </c>
      <c r="AF49" s="3">
        <f t="shared" si="16"/>
        <v>3</v>
      </c>
      <c r="AG49" s="3">
        <f t="shared" si="17"/>
        <v>4</v>
      </c>
      <c r="AH49" s="3">
        <f t="shared" si="18"/>
        <v>11</v>
      </c>
      <c r="AI49" s="3">
        <f t="shared" si="19"/>
        <v>10</v>
      </c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</row>
    <row r="50" spans="1:96" x14ac:dyDescent="0.25">
      <c r="A50" s="4" t="s">
        <v>31</v>
      </c>
      <c r="B50" s="3">
        <v>1</v>
      </c>
      <c r="C50" s="3">
        <v>3</v>
      </c>
      <c r="D50" s="3">
        <v>1</v>
      </c>
      <c r="E50" s="3">
        <v>4</v>
      </c>
      <c r="F50" s="3">
        <v>3</v>
      </c>
      <c r="G50" s="3">
        <v>4</v>
      </c>
      <c r="H50" s="3">
        <v>4</v>
      </c>
      <c r="I50" s="3">
        <v>4</v>
      </c>
      <c r="J50" s="3">
        <v>1</v>
      </c>
      <c r="K50" s="3">
        <v>4</v>
      </c>
      <c r="L50" s="3">
        <v>2</v>
      </c>
      <c r="M50" s="3">
        <v>4</v>
      </c>
      <c r="N50" s="3">
        <v>4</v>
      </c>
      <c r="O50" s="3">
        <v>2</v>
      </c>
      <c r="P50" s="3">
        <v>4</v>
      </c>
      <c r="Q50" s="3">
        <v>3</v>
      </c>
      <c r="R50" s="3">
        <v>3</v>
      </c>
      <c r="S50" s="3">
        <v>3</v>
      </c>
      <c r="T50" s="3"/>
      <c r="U50" s="3">
        <v>4</v>
      </c>
      <c r="V50" s="3">
        <v>4</v>
      </c>
      <c r="W50" s="3">
        <v>4</v>
      </c>
      <c r="X50" s="3">
        <v>4</v>
      </c>
      <c r="Y50" s="3">
        <v>4</v>
      </c>
      <c r="Z50" s="3">
        <v>4</v>
      </c>
      <c r="AA50" s="3">
        <v>4</v>
      </c>
      <c r="AB50" s="3">
        <v>4</v>
      </c>
      <c r="AC50" s="3">
        <v>3</v>
      </c>
      <c r="AD50" s="3">
        <v>3</v>
      </c>
      <c r="AE50" s="3">
        <v>3</v>
      </c>
      <c r="AF50" s="3">
        <f t="shared" si="16"/>
        <v>3</v>
      </c>
      <c r="AG50" s="3">
        <f t="shared" si="17"/>
        <v>2</v>
      </c>
      <c r="AH50" s="3">
        <f t="shared" si="18"/>
        <v>8</v>
      </c>
      <c r="AI50" s="3">
        <f t="shared" si="19"/>
        <v>16</v>
      </c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</row>
    <row r="51" spans="1:96" x14ac:dyDescent="0.25">
      <c r="A51" s="4" t="s">
        <v>32</v>
      </c>
      <c r="B51" s="3">
        <v>2</v>
      </c>
      <c r="C51" s="3">
        <v>3</v>
      </c>
      <c r="D51" s="3">
        <v>2</v>
      </c>
      <c r="E51" s="3">
        <v>2</v>
      </c>
      <c r="F51" s="3">
        <v>2</v>
      </c>
      <c r="G51" s="3"/>
      <c r="H51" s="3">
        <v>1</v>
      </c>
      <c r="I51" s="3"/>
      <c r="J51" s="3">
        <v>2</v>
      </c>
      <c r="K51" s="3">
        <v>4</v>
      </c>
      <c r="L51" s="3">
        <v>3</v>
      </c>
      <c r="M51" s="3">
        <v>3</v>
      </c>
      <c r="N51" s="3">
        <v>3</v>
      </c>
      <c r="O51" s="3">
        <v>3</v>
      </c>
      <c r="P51" s="3">
        <v>2</v>
      </c>
      <c r="Q51" s="3">
        <v>2</v>
      </c>
      <c r="R51" s="3">
        <v>2</v>
      </c>
      <c r="S51" s="3">
        <v>2</v>
      </c>
      <c r="T51" s="3"/>
      <c r="U51" s="3">
        <v>3</v>
      </c>
      <c r="V51" s="3">
        <v>3</v>
      </c>
      <c r="W51" s="3">
        <v>1</v>
      </c>
      <c r="X51" s="3">
        <v>4</v>
      </c>
      <c r="Y51" s="3">
        <v>4</v>
      </c>
      <c r="Z51" s="3">
        <v>4</v>
      </c>
      <c r="AA51" s="3">
        <v>2</v>
      </c>
      <c r="AB51" s="3">
        <v>3</v>
      </c>
      <c r="AC51" s="3">
        <v>2</v>
      </c>
      <c r="AD51" s="3">
        <v>3</v>
      </c>
      <c r="AE51" s="3">
        <v>2</v>
      </c>
      <c r="AF51" s="3">
        <f t="shared" si="16"/>
        <v>2</v>
      </c>
      <c r="AG51" s="3">
        <f t="shared" si="17"/>
        <v>12</v>
      </c>
      <c r="AH51" s="3">
        <f t="shared" si="18"/>
        <v>9</v>
      </c>
      <c r="AI51" s="3">
        <f t="shared" si="19"/>
        <v>4</v>
      </c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</row>
    <row r="52" spans="1:96" x14ac:dyDescent="0.25">
      <c r="A52" s="4" t="s">
        <v>33</v>
      </c>
      <c r="B52" s="3">
        <v>1</v>
      </c>
      <c r="C52" s="3">
        <v>2</v>
      </c>
      <c r="D52" s="3">
        <v>3</v>
      </c>
      <c r="E52" s="3">
        <v>4</v>
      </c>
      <c r="F52" s="3">
        <v>2</v>
      </c>
      <c r="G52" s="3"/>
      <c r="H52" s="3">
        <v>4</v>
      </c>
      <c r="I52" s="3"/>
      <c r="J52" s="3">
        <v>2</v>
      </c>
      <c r="K52" s="3">
        <v>4</v>
      </c>
      <c r="L52" s="3">
        <v>3</v>
      </c>
      <c r="M52" s="3">
        <v>3</v>
      </c>
      <c r="N52" s="3">
        <v>3</v>
      </c>
      <c r="O52" s="3">
        <v>2</v>
      </c>
      <c r="P52" s="3">
        <v>4</v>
      </c>
      <c r="Q52" s="3">
        <v>4</v>
      </c>
      <c r="R52" s="3">
        <v>4</v>
      </c>
      <c r="S52" s="3">
        <v>2</v>
      </c>
      <c r="T52" s="3"/>
      <c r="U52" s="3">
        <v>4</v>
      </c>
      <c r="V52" s="3"/>
      <c r="W52" s="3">
        <v>2</v>
      </c>
      <c r="X52" s="3">
        <v>4</v>
      </c>
      <c r="Y52" s="3">
        <v>4</v>
      </c>
      <c r="Z52" s="3">
        <v>4</v>
      </c>
      <c r="AA52" s="3">
        <v>4</v>
      </c>
      <c r="AB52" s="3">
        <v>1</v>
      </c>
      <c r="AC52" s="3">
        <v>3</v>
      </c>
      <c r="AD52" s="3">
        <v>3</v>
      </c>
      <c r="AE52" s="3">
        <v>3</v>
      </c>
      <c r="AF52" s="3">
        <f t="shared" si="16"/>
        <v>2</v>
      </c>
      <c r="AG52" s="3">
        <f t="shared" si="17"/>
        <v>6</v>
      </c>
      <c r="AH52" s="3">
        <f t="shared" si="18"/>
        <v>7</v>
      </c>
      <c r="AI52" s="3">
        <f t="shared" si="19"/>
        <v>11</v>
      </c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</row>
    <row r="53" spans="1:96" x14ac:dyDescent="0.25">
      <c r="A53" s="4" t="s">
        <v>34</v>
      </c>
      <c r="B53" s="3">
        <v>2</v>
      </c>
      <c r="C53" s="3">
        <v>3</v>
      </c>
      <c r="D53" s="3">
        <v>3</v>
      </c>
      <c r="E53" s="3">
        <v>4</v>
      </c>
      <c r="F53" s="3">
        <v>2</v>
      </c>
      <c r="G53" s="3">
        <v>3</v>
      </c>
      <c r="H53" s="3">
        <v>4</v>
      </c>
      <c r="I53" s="3"/>
      <c r="J53" s="3">
        <v>2</v>
      </c>
      <c r="K53" s="3">
        <v>3</v>
      </c>
      <c r="L53" s="3">
        <v>2</v>
      </c>
      <c r="M53" s="3">
        <v>2</v>
      </c>
      <c r="N53" s="3">
        <v>3</v>
      </c>
      <c r="O53" s="3">
        <v>2</v>
      </c>
      <c r="P53" s="3">
        <v>4</v>
      </c>
      <c r="Q53" s="3">
        <v>4</v>
      </c>
      <c r="R53" s="3">
        <v>3</v>
      </c>
      <c r="S53" s="3">
        <v>2</v>
      </c>
      <c r="T53" s="3"/>
      <c r="U53" s="3">
        <v>4</v>
      </c>
      <c r="V53" s="3">
        <v>4</v>
      </c>
      <c r="W53" s="3">
        <v>3</v>
      </c>
      <c r="X53" s="3">
        <v>4</v>
      </c>
      <c r="Y53" s="3">
        <v>4</v>
      </c>
      <c r="Z53" s="3">
        <v>4</v>
      </c>
      <c r="AA53" s="3">
        <v>4</v>
      </c>
      <c r="AB53" s="3">
        <v>2</v>
      </c>
      <c r="AC53" s="3">
        <v>3</v>
      </c>
      <c r="AD53" s="3">
        <v>3</v>
      </c>
      <c r="AE53" s="3">
        <v>3</v>
      </c>
      <c r="AF53" s="3">
        <f t="shared" si="16"/>
        <v>0</v>
      </c>
      <c r="AG53" s="3">
        <f t="shared" si="17"/>
        <v>8</v>
      </c>
      <c r="AH53" s="3">
        <f t="shared" si="18"/>
        <v>10</v>
      </c>
      <c r="AI53" s="3">
        <f t="shared" si="19"/>
        <v>10</v>
      </c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</row>
    <row r="54" spans="1:96" x14ac:dyDescent="0.25">
      <c r="A54" s="4" t="s">
        <v>35</v>
      </c>
      <c r="B54" s="3">
        <v>2</v>
      </c>
      <c r="C54" s="3">
        <v>2</v>
      </c>
      <c r="D54" s="3">
        <v>3</v>
      </c>
      <c r="E54" s="3">
        <v>4</v>
      </c>
      <c r="F54" s="3">
        <v>3</v>
      </c>
      <c r="G54" s="3"/>
      <c r="H54" s="3">
        <v>2</v>
      </c>
      <c r="I54" s="3"/>
      <c r="J54" s="3">
        <v>3</v>
      </c>
      <c r="K54" s="3">
        <v>3</v>
      </c>
      <c r="L54" s="3">
        <v>2</v>
      </c>
      <c r="M54" s="3">
        <v>3</v>
      </c>
      <c r="N54" s="3">
        <v>2</v>
      </c>
      <c r="O54" s="3">
        <v>1</v>
      </c>
      <c r="P54" s="3">
        <v>3</v>
      </c>
      <c r="Q54" s="3">
        <v>4</v>
      </c>
      <c r="R54" s="3">
        <v>3</v>
      </c>
      <c r="S54" s="3">
        <v>3</v>
      </c>
      <c r="T54" s="3"/>
      <c r="U54" s="3">
        <v>3</v>
      </c>
      <c r="V54" s="3">
        <v>3</v>
      </c>
      <c r="W54" s="3">
        <v>4</v>
      </c>
      <c r="X54" s="3">
        <v>4</v>
      </c>
      <c r="Y54" s="3">
        <v>4</v>
      </c>
      <c r="Z54" s="3">
        <v>4</v>
      </c>
      <c r="AA54" s="3">
        <v>4</v>
      </c>
      <c r="AB54" s="3">
        <v>1</v>
      </c>
      <c r="AC54" s="3">
        <v>2</v>
      </c>
      <c r="AD54" s="3">
        <v>3</v>
      </c>
      <c r="AE54" s="3">
        <v>3</v>
      </c>
      <c r="AF54" s="3">
        <f t="shared" si="16"/>
        <v>2</v>
      </c>
      <c r="AG54" s="3">
        <f t="shared" si="17"/>
        <v>6</v>
      </c>
      <c r="AH54" s="3">
        <f t="shared" si="18"/>
        <v>12</v>
      </c>
      <c r="AI54" s="3">
        <f t="shared" si="19"/>
        <v>7</v>
      </c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</row>
    <row r="55" spans="1:96" x14ac:dyDescent="0.25">
      <c r="A55" s="4" t="s">
        <v>36</v>
      </c>
      <c r="B55" s="3">
        <v>1</v>
      </c>
      <c r="C55" s="3">
        <v>4</v>
      </c>
      <c r="D55" s="3">
        <v>2</v>
      </c>
      <c r="E55" s="3">
        <v>4</v>
      </c>
      <c r="F55" s="3">
        <v>3</v>
      </c>
      <c r="G55" s="3"/>
      <c r="H55" s="3">
        <v>1</v>
      </c>
      <c r="I55" s="3"/>
      <c r="J55" s="3">
        <v>2</v>
      </c>
      <c r="K55" s="3">
        <v>3</v>
      </c>
      <c r="L55" s="3">
        <v>3</v>
      </c>
      <c r="M55" s="3">
        <v>2</v>
      </c>
      <c r="N55" s="3">
        <v>2</v>
      </c>
      <c r="O55" s="3">
        <v>1</v>
      </c>
      <c r="P55" s="3">
        <v>3</v>
      </c>
      <c r="Q55" s="3">
        <v>3</v>
      </c>
      <c r="R55" s="3">
        <v>3</v>
      </c>
      <c r="S55" s="3">
        <v>3</v>
      </c>
      <c r="T55" s="3"/>
      <c r="U55" s="3">
        <v>3</v>
      </c>
      <c r="V55" s="3">
        <v>3</v>
      </c>
      <c r="W55" s="3">
        <v>4</v>
      </c>
      <c r="X55" s="3">
        <v>4</v>
      </c>
      <c r="Y55" s="3">
        <v>4</v>
      </c>
      <c r="Z55" s="3">
        <v>3</v>
      </c>
      <c r="AA55" s="3"/>
      <c r="AB55" s="3">
        <v>2</v>
      </c>
      <c r="AC55" s="3">
        <v>3</v>
      </c>
      <c r="AD55" s="3">
        <v>3</v>
      </c>
      <c r="AE55" s="3">
        <v>3</v>
      </c>
      <c r="AF55" s="3">
        <f t="shared" si="16"/>
        <v>3</v>
      </c>
      <c r="AG55" s="3">
        <f t="shared" si="17"/>
        <v>5</v>
      </c>
      <c r="AH55" s="3">
        <f t="shared" si="18"/>
        <v>13</v>
      </c>
      <c r="AI55" s="3">
        <f t="shared" si="19"/>
        <v>5</v>
      </c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</row>
    <row r="56" spans="1:96" x14ac:dyDescent="0.25">
      <c r="A56" s="4" t="s">
        <v>37</v>
      </c>
      <c r="B56" s="3">
        <v>1</v>
      </c>
      <c r="C56" s="3">
        <v>4</v>
      </c>
      <c r="D56" s="3">
        <v>3</v>
      </c>
      <c r="E56" s="3">
        <v>4</v>
      </c>
      <c r="F56" s="3">
        <v>3</v>
      </c>
      <c r="G56" s="3"/>
      <c r="H56" s="3">
        <v>4</v>
      </c>
      <c r="I56" s="3">
        <v>4</v>
      </c>
      <c r="J56" s="3">
        <v>3</v>
      </c>
      <c r="K56" s="3">
        <v>4</v>
      </c>
      <c r="L56" s="3">
        <v>3</v>
      </c>
      <c r="M56" s="3">
        <v>4</v>
      </c>
      <c r="N56" s="3">
        <v>3</v>
      </c>
      <c r="O56" s="3">
        <v>2</v>
      </c>
      <c r="P56" s="3">
        <v>3</v>
      </c>
      <c r="Q56" s="3">
        <v>3</v>
      </c>
      <c r="R56" s="3">
        <v>4</v>
      </c>
      <c r="S56" s="3">
        <v>3</v>
      </c>
      <c r="T56" s="3"/>
      <c r="U56" s="3">
        <v>4</v>
      </c>
      <c r="V56" s="3">
        <v>4</v>
      </c>
      <c r="W56" s="3">
        <v>4</v>
      </c>
      <c r="X56" s="3">
        <v>4</v>
      </c>
      <c r="Y56" s="3">
        <v>4</v>
      </c>
      <c r="Z56" s="3">
        <v>4</v>
      </c>
      <c r="AA56" s="3">
        <v>4</v>
      </c>
      <c r="AB56" s="3">
        <v>4</v>
      </c>
      <c r="AC56" s="3">
        <v>3</v>
      </c>
      <c r="AD56" s="3">
        <v>3</v>
      </c>
      <c r="AE56" s="3">
        <v>4</v>
      </c>
      <c r="AF56" s="3">
        <f t="shared" si="16"/>
        <v>1</v>
      </c>
      <c r="AG56" s="3">
        <f t="shared" si="17"/>
        <v>1</v>
      </c>
      <c r="AH56" s="3">
        <f t="shared" si="18"/>
        <v>10</v>
      </c>
      <c r="AI56" s="3">
        <f t="shared" si="19"/>
        <v>16</v>
      </c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</row>
    <row r="57" spans="1:96" x14ac:dyDescent="0.25">
      <c r="A57" s="4" t="s">
        <v>38</v>
      </c>
      <c r="B57" s="3">
        <v>1</v>
      </c>
      <c r="C57" s="3">
        <v>3</v>
      </c>
      <c r="D57" s="3">
        <v>3</v>
      </c>
      <c r="E57" s="3">
        <v>3</v>
      </c>
      <c r="F57" s="3">
        <v>2</v>
      </c>
      <c r="G57" s="3">
        <v>3</v>
      </c>
      <c r="H57" s="3">
        <v>1</v>
      </c>
      <c r="I57" s="3"/>
      <c r="J57" s="3">
        <v>2</v>
      </c>
      <c r="K57" s="3">
        <v>3</v>
      </c>
      <c r="L57" s="3">
        <v>2</v>
      </c>
      <c r="M57" s="3">
        <v>2</v>
      </c>
      <c r="N57" s="3">
        <v>3</v>
      </c>
      <c r="O57" s="3">
        <v>3</v>
      </c>
      <c r="P57" s="3">
        <v>2</v>
      </c>
      <c r="Q57" s="3">
        <v>3</v>
      </c>
      <c r="R57" s="3">
        <v>2</v>
      </c>
      <c r="S57" s="3">
        <v>3</v>
      </c>
      <c r="T57" s="3"/>
      <c r="U57" s="3">
        <v>3</v>
      </c>
      <c r="V57" s="3">
        <v>2</v>
      </c>
      <c r="W57" s="3">
        <v>4</v>
      </c>
      <c r="X57" s="3">
        <v>4</v>
      </c>
      <c r="Y57" s="3">
        <v>4</v>
      </c>
      <c r="Z57" s="3">
        <v>3</v>
      </c>
      <c r="AA57" s="3">
        <v>2</v>
      </c>
      <c r="AB57" s="3">
        <v>3</v>
      </c>
      <c r="AC57" s="3">
        <v>3</v>
      </c>
      <c r="AD57" s="3">
        <v>3</v>
      </c>
      <c r="AE57" s="3">
        <v>4</v>
      </c>
      <c r="AF57" s="3">
        <f t="shared" si="16"/>
        <v>2</v>
      </c>
      <c r="AG57" s="3">
        <f t="shared" si="17"/>
        <v>8</v>
      </c>
      <c r="AH57" s="3">
        <f t="shared" si="18"/>
        <v>14</v>
      </c>
      <c r="AI57" s="3">
        <f t="shared" si="19"/>
        <v>4</v>
      </c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</row>
    <row r="58" spans="1:96" x14ac:dyDescent="0.25">
      <c r="A58" s="4" t="s">
        <v>39</v>
      </c>
      <c r="B58" s="3">
        <v>1</v>
      </c>
      <c r="C58" s="3">
        <v>2</v>
      </c>
      <c r="D58" s="3">
        <v>2</v>
      </c>
      <c r="E58" s="3">
        <v>4</v>
      </c>
      <c r="F58" s="3">
        <v>1</v>
      </c>
      <c r="G58" s="3">
        <v>2</v>
      </c>
      <c r="H58" s="3">
        <v>1</v>
      </c>
      <c r="I58" s="3"/>
      <c r="J58" s="3">
        <v>1</v>
      </c>
      <c r="K58" s="3">
        <v>4</v>
      </c>
      <c r="L58" s="3">
        <v>2</v>
      </c>
      <c r="M58" s="3">
        <v>2</v>
      </c>
      <c r="N58" s="3">
        <v>1</v>
      </c>
      <c r="O58" s="3">
        <v>2</v>
      </c>
      <c r="P58" s="3">
        <v>1</v>
      </c>
      <c r="Q58" s="3">
        <v>3</v>
      </c>
      <c r="R58" s="3">
        <v>3</v>
      </c>
      <c r="S58" s="3">
        <v>2</v>
      </c>
      <c r="T58" s="3"/>
      <c r="U58" s="3">
        <v>2</v>
      </c>
      <c r="V58" s="3">
        <v>2</v>
      </c>
      <c r="W58" s="3">
        <v>3</v>
      </c>
      <c r="X58" s="3">
        <v>4</v>
      </c>
      <c r="Y58" s="3">
        <v>4</v>
      </c>
      <c r="Z58" s="3">
        <v>4</v>
      </c>
      <c r="AA58" s="3">
        <v>3</v>
      </c>
      <c r="AB58" s="3">
        <v>2</v>
      </c>
      <c r="AC58" s="3">
        <v>2</v>
      </c>
      <c r="AD58" s="3">
        <v>3</v>
      </c>
      <c r="AE58" s="3">
        <v>3</v>
      </c>
      <c r="AF58" s="3">
        <f t="shared" si="16"/>
        <v>6</v>
      </c>
      <c r="AG58" s="3">
        <f t="shared" si="17"/>
        <v>11</v>
      </c>
      <c r="AH58" s="3">
        <f t="shared" si="18"/>
        <v>6</v>
      </c>
      <c r="AI58" s="3">
        <f t="shared" si="19"/>
        <v>5</v>
      </c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</row>
    <row r="59" spans="1:96" x14ac:dyDescent="0.25">
      <c r="A59" s="4" t="s">
        <v>61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 t="s">
        <v>92</v>
      </c>
      <c r="M59" s="3"/>
      <c r="N59" s="3"/>
      <c r="O59" s="3"/>
      <c r="P59" s="3"/>
      <c r="Q59" s="3"/>
      <c r="R59" s="3"/>
      <c r="S59" s="3"/>
      <c r="T59" s="3"/>
      <c r="U59" s="3" t="s">
        <v>115</v>
      </c>
      <c r="V59" s="3"/>
      <c r="W59" s="3"/>
      <c r="X59" s="3" t="s">
        <v>73</v>
      </c>
      <c r="Y59" s="3" t="s">
        <v>73</v>
      </c>
      <c r="Z59" s="3"/>
      <c r="AA59" s="3"/>
      <c r="AB59" s="3"/>
      <c r="AC59" s="3"/>
      <c r="AD59" s="2"/>
      <c r="AE59" s="3" t="s">
        <v>146</v>
      </c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</row>
    <row r="60" spans="1:96" x14ac:dyDescent="0.25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2"/>
      <c r="AE60" s="3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</row>
    <row r="61" spans="1:96" x14ac:dyDescent="0.25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 t="s">
        <v>73</v>
      </c>
      <c r="Y61" s="3" t="s">
        <v>73</v>
      </c>
      <c r="Z61" s="3"/>
      <c r="AA61" s="3"/>
      <c r="AB61" s="3"/>
      <c r="AC61" s="3"/>
      <c r="AD61" s="2"/>
      <c r="AE61" s="2"/>
      <c r="AF61" s="8" t="s">
        <v>151</v>
      </c>
      <c r="AG61" s="8" t="s">
        <v>152</v>
      </c>
      <c r="AH61" s="8" t="s">
        <v>153</v>
      </c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</row>
    <row r="62" spans="1:96" x14ac:dyDescent="0.25">
      <c r="A62" s="4" t="s">
        <v>40</v>
      </c>
      <c r="B62" s="3">
        <v>2</v>
      </c>
      <c r="C62" s="3">
        <v>1</v>
      </c>
      <c r="D62" s="3">
        <v>2</v>
      </c>
      <c r="E62" s="3">
        <v>2</v>
      </c>
      <c r="F62" s="3">
        <v>2</v>
      </c>
      <c r="G62" s="3">
        <v>2</v>
      </c>
      <c r="H62" s="3">
        <v>2</v>
      </c>
      <c r="I62" s="3">
        <v>2</v>
      </c>
      <c r="J62" s="3">
        <v>1</v>
      </c>
      <c r="K62" s="3">
        <v>2</v>
      </c>
      <c r="L62" s="3">
        <v>2</v>
      </c>
      <c r="M62" s="3">
        <v>1</v>
      </c>
      <c r="N62" s="3">
        <v>1</v>
      </c>
      <c r="O62" s="3">
        <v>2</v>
      </c>
      <c r="P62" s="3">
        <v>1</v>
      </c>
      <c r="Q62" s="3">
        <v>2</v>
      </c>
      <c r="R62" s="3">
        <v>2</v>
      </c>
      <c r="S62" s="3">
        <v>2</v>
      </c>
      <c r="T62" s="3">
        <v>2</v>
      </c>
      <c r="U62" s="3">
        <v>1</v>
      </c>
      <c r="V62" s="3">
        <v>1</v>
      </c>
      <c r="W62" s="3">
        <v>2</v>
      </c>
      <c r="X62" s="3">
        <v>2</v>
      </c>
      <c r="Y62" s="3">
        <v>2</v>
      </c>
      <c r="Z62" s="3">
        <v>1</v>
      </c>
      <c r="AA62" s="3">
        <v>2</v>
      </c>
      <c r="AB62" s="3">
        <v>1</v>
      </c>
      <c r="AC62" s="3">
        <v>2</v>
      </c>
      <c r="AD62" s="3">
        <v>2</v>
      </c>
      <c r="AE62" s="3">
        <v>2</v>
      </c>
      <c r="AF62" s="19">
        <f t="shared" ref="AF62:AF66" si="20">COUNTIF(B62:AE62,1)</f>
        <v>9</v>
      </c>
      <c r="AG62" s="19">
        <f t="shared" ref="AG62:AG66" si="21">COUNTIF(B62:AE62,2)</f>
        <v>21</v>
      </c>
      <c r="AH62" s="19">
        <f t="shared" ref="AH62:AH66" si="22">COUNTIF(B62:AE62,3)</f>
        <v>0</v>
      </c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</row>
    <row r="63" spans="1:96" x14ac:dyDescent="0.25">
      <c r="A63" s="4" t="s">
        <v>41</v>
      </c>
      <c r="B63" s="3">
        <v>2</v>
      </c>
      <c r="C63" s="3">
        <v>1</v>
      </c>
      <c r="D63" s="3"/>
      <c r="E63" s="3">
        <v>2</v>
      </c>
      <c r="F63" s="3">
        <v>2</v>
      </c>
      <c r="G63" s="3">
        <v>2</v>
      </c>
      <c r="H63" s="3">
        <v>2</v>
      </c>
      <c r="I63" s="3">
        <v>2</v>
      </c>
      <c r="J63" s="3">
        <v>2</v>
      </c>
      <c r="K63" s="3">
        <v>1</v>
      </c>
      <c r="L63" s="3">
        <v>2</v>
      </c>
      <c r="M63" s="3">
        <v>2</v>
      </c>
      <c r="N63" s="3">
        <v>2</v>
      </c>
      <c r="O63" s="3">
        <v>2</v>
      </c>
      <c r="P63" s="3">
        <v>1</v>
      </c>
      <c r="Q63" s="3">
        <v>1</v>
      </c>
      <c r="R63" s="3">
        <v>2</v>
      </c>
      <c r="S63" s="3">
        <v>2</v>
      </c>
      <c r="T63" s="3">
        <v>2</v>
      </c>
      <c r="U63" s="3">
        <v>2</v>
      </c>
      <c r="V63" s="3">
        <v>2</v>
      </c>
      <c r="W63" s="3">
        <v>2</v>
      </c>
      <c r="X63" s="3">
        <v>2</v>
      </c>
      <c r="Y63" s="3">
        <v>2</v>
      </c>
      <c r="Z63" s="3">
        <v>2</v>
      </c>
      <c r="AA63" s="3">
        <v>2</v>
      </c>
      <c r="AB63" s="3">
        <v>1</v>
      </c>
      <c r="AC63" s="3">
        <v>2</v>
      </c>
      <c r="AD63" s="3">
        <v>2</v>
      </c>
      <c r="AE63" s="3">
        <v>1</v>
      </c>
      <c r="AF63" s="19">
        <f t="shared" si="20"/>
        <v>6</v>
      </c>
      <c r="AG63" s="19">
        <f t="shared" si="21"/>
        <v>23</v>
      </c>
      <c r="AH63" s="19">
        <f t="shared" si="22"/>
        <v>0</v>
      </c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</row>
    <row r="64" spans="1:96" x14ac:dyDescent="0.25">
      <c r="A64" s="4" t="s">
        <v>42</v>
      </c>
      <c r="B64" s="3">
        <v>2</v>
      </c>
      <c r="C64" s="3">
        <v>1</v>
      </c>
      <c r="D64" s="3"/>
      <c r="E64" s="3">
        <v>1</v>
      </c>
      <c r="F64" s="3">
        <v>2</v>
      </c>
      <c r="G64" s="3">
        <v>1</v>
      </c>
      <c r="H64" s="3">
        <v>2</v>
      </c>
      <c r="I64" s="3">
        <v>2</v>
      </c>
      <c r="J64" s="3">
        <v>2</v>
      </c>
      <c r="K64" s="3">
        <v>2</v>
      </c>
      <c r="L64" s="3">
        <v>2</v>
      </c>
      <c r="M64" s="3">
        <v>1</v>
      </c>
      <c r="N64" s="3">
        <v>1</v>
      </c>
      <c r="O64" s="3">
        <v>2</v>
      </c>
      <c r="P64" s="3">
        <v>2</v>
      </c>
      <c r="Q64" s="3">
        <v>2</v>
      </c>
      <c r="R64" s="3">
        <v>2</v>
      </c>
      <c r="S64" s="3">
        <v>2</v>
      </c>
      <c r="T64" s="3">
        <v>2</v>
      </c>
      <c r="U64" s="3">
        <v>1</v>
      </c>
      <c r="V64" s="3">
        <v>2</v>
      </c>
      <c r="W64" s="3">
        <v>1</v>
      </c>
      <c r="X64" s="3">
        <v>2</v>
      </c>
      <c r="Y64" s="3">
        <v>2</v>
      </c>
      <c r="Z64" s="3">
        <v>2</v>
      </c>
      <c r="AA64" s="3">
        <v>2</v>
      </c>
      <c r="AB64" s="3">
        <v>2</v>
      </c>
      <c r="AC64" s="3">
        <v>2</v>
      </c>
      <c r="AD64" s="3">
        <v>2</v>
      </c>
      <c r="AE64" s="3">
        <v>2</v>
      </c>
      <c r="AF64" s="19">
        <f t="shared" si="20"/>
        <v>7</v>
      </c>
      <c r="AG64" s="19">
        <f t="shared" si="21"/>
        <v>22</v>
      </c>
      <c r="AH64" s="19">
        <f t="shared" si="22"/>
        <v>0</v>
      </c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</row>
    <row r="65" spans="1:96" x14ac:dyDescent="0.25">
      <c r="A65" s="4" t="s">
        <v>43</v>
      </c>
      <c r="B65" s="3">
        <v>2</v>
      </c>
      <c r="C65" s="3">
        <v>2</v>
      </c>
      <c r="D65" s="3"/>
      <c r="E65" s="3">
        <v>1</v>
      </c>
      <c r="F65" s="3">
        <v>2</v>
      </c>
      <c r="G65" s="3">
        <v>1</v>
      </c>
      <c r="H65" s="3">
        <v>2</v>
      </c>
      <c r="I65" s="3">
        <v>2</v>
      </c>
      <c r="J65" s="3">
        <v>2</v>
      </c>
      <c r="K65" s="3">
        <v>2</v>
      </c>
      <c r="L65" s="3">
        <v>2</v>
      </c>
      <c r="M65" s="3">
        <v>2</v>
      </c>
      <c r="N65" s="3">
        <v>2</v>
      </c>
      <c r="O65" s="3">
        <v>2</v>
      </c>
      <c r="P65" s="3">
        <v>2</v>
      </c>
      <c r="Q65" s="3">
        <v>2</v>
      </c>
      <c r="R65" s="3">
        <v>2</v>
      </c>
      <c r="S65" s="3">
        <v>2</v>
      </c>
      <c r="T65" s="3">
        <v>2</v>
      </c>
      <c r="U65" s="3">
        <v>1</v>
      </c>
      <c r="V65" s="3">
        <v>2</v>
      </c>
      <c r="W65" s="3">
        <v>2</v>
      </c>
      <c r="X65" s="3">
        <v>2</v>
      </c>
      <c r="Y65" s="3">
        <v>2</v>
      </c>
      <c r="Z65" s="3">
        <v>2</v>
      </c>
      <c r="AA65" s="3">
        <v>2</v>
      </c>
      <c r="AB65" s="3">
        <v>2</v>
      </c>
      <c r="AC65" s="3">
        <v>2</v>
      </c>
      <c r="AD65" s="3">
        <v>2</v>
      </c>
      <c r="AE65" s="3">
        <v>2</v>
      </c>
      <c r="AF65" s="19">
        <f t="shared" si="20"/>
        <v>3</v>
      </c>
      <c r="AG65" s="19">
        <f t="shared" si="21"/>
        <v>26</v>
      </c>
      <c r="AH65" s="19">
        <f t="shared" si="22"/>
        <v>0</v>
      </c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</row>
    <row r="66" spans="1:96" x14ac:dyDescent="0.25">
      <c r="A66" s="4" t="s">
        <v>44</v>
      </c>
      <c r="B66" s="3">
        <v>2</v>
      </c>
      <c r="C66" s="3">
        <v>2</v>
      </c>
      <c r="D66" s="3">
        <v>2</v>
      </c>
      <c r="E66" s="3">
        <v>2</v>
      </c>
      <c r="F66" s="3">
        <v>2</v>
      </c>
      <c r="G66" s="3">
        <v>1</v>
      </c>
      <c r="H66" s="3">
        <v>2</v>
      </c>
      <c r="I66" s="3">
        <v>2</v>
      </c>
      <c r="J66" s="3">
        <v>2</v>
      </c>
      <c r="K66" s="3"/>
      <c r="L66" s="3">
        <v>2</v>
      </c>
      <c r="M66" s="3">
        <v>2</v>
      </c>
      <c r="N66" s="3">
        <v>2</v>
      </c>
      <c r="O66" s="3">
        <v>2</v>
      </c>
      <c r="P66" s="3">
        <v>2</v>
      </c>
      <c r="Q66" s="3">
        <v>2</v>
      </c>
      <c r="R66" s="3">
        <v>2</v>
      </c>
      <c r="S66" s="3">
        <v>2</v>
      </c>
      <c r="T66" s="3">
        <v>2</v>
      </c>
      <c r="U66" s="3">
        <v>1</v>
      </c>
      <c r="V66" s="3">
        <v>2</v>
      </c>
      <c r="W66" s="3">
        <v>1</v>
      </c>
      <c r="X66" s="3">
        <v>2</v>
      </c>
      <c r="Y66" s="3">
        <v>2</v>
      </c>
      <c r="Z66" s="3">
        <v>2</v>
      </c>
      <c r="AA66" s="3">
        <v>2</v>
      </c>
      <c r="AB66" s="3">
        <v>2</v>
      </c>
      <c r="AC66" s="3">
        <v>2</v>
      </c>
      <c r="AD66" s="3">
        <v>2</v>
      </c>
      <c r="AE66" s="3">
        <v>2</v>
      </c>
      <c r="AF66" s="19">
        <f t="shared" si="20"/>
        <v>3</v>
      </c>
      <c r="AG66" s="19">
        <f t="shared" si="21"/>
        <v>26</v>
      </c>
      <c r="AH66" s="19">
        <f t="shared" si="22"/>
        <v>0</v>
      </c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</row>
    <row r="67" spans="1:96" x14ac:dyDescent="0.25">
      <c r="A67" s="4" t="s">
        <v>62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 t="s">
        <v>99</v>
      </c>
      <c r="N67" s="3"/>
      <c r="O67" s="3"/>
      <c r="P67" s="3"/>
      <c r="Q67" s="3"/>
      <c r="R67" s="3"/>
      <c r="S67" s="3"/>
      <c r="T67" s="3"/>
      <c r="U67" s="3" t="s">
        <v>116</v>
      </c>
      <c r="V67" s="3"/>
      <c r="W67" s="3"/>
      <c r="X67" s="3"/>
      <c r="Y67" s="3"/>
      <c r="Z67" s="3"/>
      <c r="AA67" s="3"/>
      <c r="AB67" s="3"/>
      <c r="AC67" s="3"/>
      <c r="AD67" s="2"/>
      <c r="AE67" s="3" t="s">
        <v>147</v>
      </c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</row>
    <row r="68" spans="1:96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2"/>
      <c r="AE68" s="3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</row>
    <row r="69" spans="1:96" x14ac:dyDescent="0.2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2"/>
      <c r="AE69" s="2"/>
      <c r="AF69" s="7" t="s">
        <v>151</v>
      </c>
      <c r="AG69" s="7" t="s">
        <v>152</v>
      </c>
      <c r="AH69" s="7" t="s">
        <v>153</v>
      </c>
      <c r="AI69" s="7" t="s">
        <v>154</v>
      </c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</row>
    <row r="70" spans="1:96" x14ac:dyDescent="0.25">
      <c r="A70" s="4">
        <v>9</v>
      </c>
      <c r="B70" s="3">
        <v>3</v>
      </c>
      <c r="C70" s="3">
        <v>2</v>
      </c>
      <c r="D70" s="3">
        <v>3</v>
      </c>
      <c r="E70" s="3">
        <v>3</v>
      </c>
      <c r="F70" s="3">
        <v>3</v>
      </c>
      <c r="G70" s="3">
        <v>2</v>
      </c>
      <c r="H70" s="3">
        <v>2</v>
      </c>
      <c r="I70" s="3">
        <v>3</v>
      </c>
      <c r="J70" s="3">
        <v>2</v>
      </c>
      <c r="K70" s="3">
        <v>2</v>
      </c>
      <c r="L70" s="3">
        <v>3</v>
      </c>
      <c r="M70" s="3">
        <v>3</v>
      </c>
      <c r="N70" s="3">
        <v>2</v>
      </c>
      <c r="O70" s="3">
        <v>2</v>
      </c>
      <c r="P70" s="3">
        <v>3</v>
      </c>
      <c r="Q70" s="3">
        <v>2</v>
      </c>
      <c r="R70" s="3">
        <v>3</v>
      </c>
      <c r="S70" s="3">
        <v>3</v>
      </c>
      <c r="T70" s="3">
        <v>3</v>
      </c>
      <c r="U70" s="3">
        <v>2</v>
      </c>
      <c r="V70" s="3">
        <v>3</v>
      </c>
      <c r="W70" s="3">
        <v>3</v>
      </c>
      <c r="X70" s="3">
        <v>3</v>
      </c>
      <c r="Y70" s="3">
        <v>4</v>
      </c>
      <c r="Z70" s="3">
        <v>3</v>
      </c>
      <c r="AA70" s="3">
        <v>3</v>
      </c>
      <c r="AB70" s="3">
        <v>3</v>
      </c>
      <c r="AC70" s="3">
        <v>3</v>
      </c>
      <c r="AD70" s="3">
        <v>3</v>
      </c>
      <c r="AE70" s="3">
        <v>3</v>
      </c>
      <c r="AF70" s="3">
        <f t="shared" ref="AF70" si="23">COUNTIF(B70:AE70,1)</f>
        <v>0</v>
      </c>
      <c r="AG70" s="3">
        <f t="shared" ref="AG70" si="24">COUNTIF(B70:AE70,2)</f>
        <v>9</v>
      </c>
      <c r="AH70" s="3">
        <f t="shared" ref="AH70" si="25">COUNTIF(B70:AE70,3)</f>
        <v>20</v>
      </c>
      <c r="AI70" s="3">
        <f t="shared" ref="AI70" si="26">COUNTIF(B70:AE70,4)</f>
        <v>1</v>
      </c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</row>
    <row r="71" spans="1:96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</row>
    <row r="72" spans="1:96" x14ac:dyDescent="0.2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2"/>
      <c r="AE72" s="2"/>
      <c r="AF72" s="7" t="s">
        <v>149</v>
      </c>
      <c r="AG72" s="7" t="s">
        <v>150</v>
      </c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</row>
    <row r="73" spans="1:96" x14ac:dyDescent="0.25">
      <c r="A73" s="4">
        <v>10</v>
      </c>
      <c r="B73" s="3" t="s">
        <v>49</v>
      </c>
      <c r="C73" s="3" t="s">
        <v>49</v>
      </c>
      <c r="D73" s="3" t="s">
        <v>49</v>
      </c>
      <c r="E73" s="3" t="s">
        <v>49</v>
      </c>
      <c r="F73" s="3" t="s">
        <v>49</v>
      </c>
      <c r="G73" s="3"/>
      <c r="H73" s="3" t="s">
        <v>46</v>
      </c>
      <c r="I73" s="3"/>
      <c r="J73" s="3" t="s">
        <v>49</v>
      </c>
      <c r="K73" s="3" t="s">
        <v>49</v>
      </c>
      <c r="L73" s="3" t="s">
        <v>49</v>
      </c>
      <c r="M73" s="3" t="s">
        <v>49</v>
      </c>
      <c r="N73" s="3" t="s">
        <v>49</v>
      </c>
      <c r="O73" s="3" t="s">
        <v>49</v>
      </c>
      <c r="P73" s="3" t="s">
        <v>46</v>
      </c>
      <c r="Q73" s="3" t="s">
        <v>46</v>
      </c>
      <c r="R73" s="3" t="s">
        <v>46</v>
      </c>
      <c r="S73" s="3" t="s">
        <v>46</v>
      </c>
      <c r="T73" s="3" t="s">
        <v>49</v>
      </c>
      <c r="U73" s="3" t="s">
        <v>46</v>
      </c>
      <c r="V73" s="3" t="s">
        <v>46</v>
      </c>
      <c r="W73" s="3" t="s">
        <v>46</v>
      </c>
      <c r="X73" s="3" t="s">
        <v>49</v>
      </c>
      <c r="Y73" s="3" t="s">
        <v>49</v>
      </c>
      <c r="Z73" s="3" t="s">
        <v>49</v>
      </c>
      <c r="AA73" s="3" t="s">
        <v>49</v>
      </c>
      <c r="AB73" s="3" t="s">
        <v>49</v>
      </c>
      <c r="AC73" s="3" t="s">
        <v>49</v>
      </c>
      <c r="AD73" s="3" t="s">
        <v>46</v>
      </c>
      <c r="AE73" s="3" t="s">
        <v>46</v>
      </c>
      <c r="AF73" s="3">
        <f>COUNTIF(B73:AE73,"SI")</f>
        <v>10</v>
      </c>
      <c r="AG73" s="3">
        <f>30-AF73</f>
        <v>20</v>
      </c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</row>
    <row r="74" spans="1:96" x14ac:dyDescent="0.25">
      <c r="A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96" x14ac:dyDescent="0.25">
      <c r="A75" s="4">
        <v>11</v>
      </c>
      <c r="D75" s="3"/>
      <c r="E75" s="3" t="s">
        <v>70</v>
      </c>
      <c r="F75" s="3"/>
      <c r="G75" s="3"/>
      <c r="H75" s="3"/>
      <c r="I75" s="3"/>
      <c r="J75" s="3" t="s">
        <v>84</v>
      </c>
      <c r="K75" s="3"/>
      <c r="L75" s="3" t="s">
        <v>93</v>
      </c>
      <c r="M75" s="3"/>
      <c r="N75" s="3"/>
      <c r="O75" s="3"/>
      <c r="P75" s="3"/>
      <c r="Q75" s="3"/>
      <c r="R75" s="3"/>
      <c r="S75" s="3" t="s">
        <v>109</v>
      </c>
      <c r="T75" s="3"/>
      <c r="U75" s="3" t="s">
        <v>117</v>
      </c>
      <c r="V75" s="3" t="s">
        <v>122</v>
      </c>
      <c r="W75" s="3" t="s">
        <v>126</v>
      </c>
      <c r="X75" s="3"/>
      <c r="Y75" s="3"/>
      <c r="Z75" s="3"/>
      <c r="AA75" s="3"/>
      <c r="AB75" s="3" t="s">
        <v>140</v>
      </c>
      <c r="AC75" s="3"/>
      <c r="AE75" s="3" t="s">
        <v>148</v>
      </c>
    </row>
    <row r="76" spans="1:96" x14ac:dyDescent="0.25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96" x14ac:dyDescent="0.25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96" x14ac:dyDescent="0.25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96" x14ac:dyDescent="0.25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96" x14ac:dyDescent="0.25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4:29" x14ac:dyDescent="0.25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4:29" x14ac:dyDescent="0.25"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4:29" x14ac:dyDescent="0.25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4:29" x14ac:dyDescent="0.25"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4:29" x14ac:dyDescent="0.25"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4:29" x14ac:dyDescent="0.25"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4:29" x14ac:dyDescent="0.25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4:29" x14ac:dyDescent="0.25"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4:29" x14ac:dyDescent="0.25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4:29" x14ac:dyDescent="0.25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7" workbookViewId="0">
      <selection activeCell="B30" sqref="B30"/>
    </sheetView>
  </sheetViews>
  <sheetFormatPr baseColWidth="10" defaultRowHeight="15" x14ac:dyDescent="0.25"/>
  <cols>
    <col min="2" max="2" width="136.7109375" customWidth="1"/>
  </cols>
  <sheetData>
    <row r="1" spans="1:2" x14ac:dyDescent="0.25">
      <c r="A1" s="5" t="s">
        <v>45</v>
      </c>
    </row>
    <row r="2" spans="1:2" x14ac:dyDescent="0.25">
      <c r="A2" s="3" t="s">
        <v>50</v>
      </c>
    </row>
    <row r="3" spans="1:2" x14ac:dyDescent="0.25">
      <c r="A3" s="3" t="s">
        <v>58</v>
      </c>
      <c r="B3" s="3"/>
    </row>
    <row r="4" spans="1:2" x14ac:dyDescent="0.25">
      <c r="A4" s="3" t="s">
        <v>63</v>
      </c>
      <c r="B4" s="3" t="s">
        <v>70</v>
      </c>
    </row>
    <row r="5" spans="1:2" x14ac:dyDescent="0.25">
      <c r="A5" s="3" t="s">
        <v>71</v>
      </c>
      <c r="B5" s="3"/>
    </row>
    <row r="6" spans="1:2" x14ac:dyDescent="0.25">
      <c r="A6" s="3" t="s">
        <v>72</v>
      </c>
      <c r="B6" s="3"/>
    </row>
    <row r="7" spans="1:2" x14ac:dyDescent="0.25">
      <c r="A7" s="3" t="s">
        <v>75</v>
      </c>
      <c r="B7" s="3"/>
    </row>
    <row r="8" spans="1:2" x14ac:dyDescent="0.25">
      <c r="A8" s="3" t="s">
        <v>80</v>
      </c>
      <c r="B8" s="3"/>
    </row>
    <row r="9" spans="1:2" x14ac:dyDescent="0.25">
      <c r="A9" s="3" t="s">
        <v>81</v>
      </c>
      <c r="B9" s="3" t="s">
        <v>84</v>
      </c>
    </row>
    <row r="10" spans="1:2" x14ac:dyDescent="0.25">
      <c r="A10" s="3" t="s">
        <v>85</v>
      </c>
      <c r="B10" s="3"/>
    </row>
    <row r="11" spans="1:2" x14ac:dyDescent="0.25">
      <c r="A11" s="3" t="s">
        <v>86</v>
      </c>
      <c r="B11" s="3" t="s">
        <v>93</v>
      </c>
    </row>
    <row r="12" spans="1:2" x14ac:dyDescent="0.25">
      <c r="A12" s="3" t="s">
        <v>94</v>
      </c>
      <c r="B12" s="3"/>
    </row>
    <row r="13" spans="1:2" x14ac:dyDescent="0.25">
      <c r="A13" s="3" t="s">
        <v>97</v>
      </c>
      <c r="B13" s="3"/>
    </row>
    <row r="14" spans="1:2" x14ac:dyDescent="0.25">
      <c r="A14" s="3" t="s">
        <v>98</v>
      </c>
      <c r="B14" s="3"/>
    </row>
    <row r="15" spans="1:2" x14ac:dyDescent="0.25">
      <c r="A15" s="3" t="s">
        <v>100</v>
      </c>
      <c r="B15" s="3"/>
    </row>
    <row r="16" spans="1:2" x14ac:dyDescent="0.25">
      <c r="A16" s="3" t="s">
        <v>107</v>
      </c>
      <c r="B16" s="3"/>
    </row>
    <row r="17" spans="1:2" x14ac:dyDescent="0.25">
      <c r="A17" s="3" t="s">
        <v>103</v>
      </c>
      <c r="B17" s="3"/>
    </row>
    <row r="18" spans="1:2" x14ac:dyDescent="0.25">
      <c r="A18" s="3" t="s">
        <v>108</v>
      </c>
      <c r="B18" s="3" t="s">
        <v>109</v>
      </c>
    </row>
    <row r="19" spans="1:2" x14ac:dyDescent="0.25">
      <c r="A19" s="3" t="s">
        <v>110</v>
      </c>
      <c r="B19" s="3"/>
    </row>
    <row r="20" spans="1:2" x14ac:dyDescent="0.25">
      <c r="A20" s="3" t="s">
        <v>111</v>
      </c>
      <c r="B20" s="3" t="s">
        <v>117</v>
      </c>
    </row>
    <row r="21" spans="1:2" x14ac:dyDescent="0.25">
      <c r="A21" s="3" t="s">
        <v>118</v>
      </c>
      <c r="B21" s="3" t="s">
        <v>122</v>
      </c>
    </row>
    <row r="22" spans="1:2" x14ac:dyDescent="0.25">
      <c r="A22" s="3" t="s">
        <v>123</v>
      </c>
      <c r="B22" s="3" t="s">
        <v>126</v>
      </c>
    </row>
    <row r="23" spans="1:2" x14ac:dyDescent="0.25">
      <c r="A23" s="3" t="s">
        <v>127</v>
      </c>
      <c r="B23" s="3"/>
    </row>
    <row r="24" spans="1:2" x14ac:dyDescent="0.25">
      <c r="A24" s="3" t="s">
        <v>128</v>
      </c>
      <c r="B24" s="3"/>
    </row>
    <row r="25" spans="1:2" x14ac:dyDescent="0.25">
      <c r="A25" s="3" t="s">
        <v>129</v>
      </c>
      <c r="B25" s="3"/>
    </row>
    <row r="26" spans="1:2" x14ac:dyDescent="0.25">
      <c r="A26" s="3" t="s">
        <v>133</v>
      </c>
      <c r="B26" s="3"/>
    </row>
    <row r="27" spans="1:2" x14ac:dyDescent="0.25">
      <c r="A27" s="3" t="s">
        <v>139</v>
      </c>
      <c r="B27" s="3" t="s">
        <v>140</v>
      </c>
    </row>
    <row r="28" spans="1:2" x14ac:dyDescent="0.25">
      <c r="A28" s="3" t="s">
        <v>141</v>
      </c>
      <c r="B28" s="3"/>
    </row>
    <row r="29" spans="1:2" x14ac:dyDescent="0.25">
      <c r="A29" s="3" t="s">
        <v>142</v>
      </c>
    </row>
    <row r="30" spans="1:2" x14ac:dyDescent="0.25">
      <c r="A30" s="3" t="s">
        <v>143</v>
      </c>
      <c r="B30" s="3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8" sqref="E8"/>
    </sheetView>
  </sheetViews>
  <sheetFormatPr baseColWidth="10" defaultRowHeight="15" x14ac:dyDescent="0.25"/>
  <sheetData>
    <row r="1" spans="1:6" x14ac:dyDescent="0.25">
      <c r="A1" s="24" t="s">
        <v>155</v>
      </c>
      <c r="B1" s="24"/>
      <c r="C1" s="24"/>
      <c r="D1" s="24"/>
      <c r="E1" s="24"/>
      <c r="F1" s="24"/>
    </row>
    <row r="3" spans="1:6" x14ac:dyDescent="0.25">
      <c r="A3" t="s">
        <v>46</v>
      </c>
      <c r="B3">
        <f>(24/30)*100</f>
        <v>80</v>
      </c>
    </row>
    <row r="4" spans="1:6" x14ac:dyDescent="0.25">
      <c r="A4" t="s">
        <v>49</v>
      </c>
      <c r="B4">
        <f>(6/30)*100</f>
        <v>20</v>
      </c>
    </row>
    <row r="17" spans="1:9" x14ac:dyDescent="0.25">
      <c r="A17" s="9" t="s">
        <v>156</v>
      </c>
      <c r="B17" s="9"/>
      <c r="C17" s="9"/>
      <c r="D17" s="9"/>
      <c r="E17" s="9"/>
      <c r="F17" s="9"/>
      <c r="G17" s="9"/>
      <c r="H17" s="9"/>
      <c r="I17" s="9"/>
    </row>
  </sheetData>
  <mergeCells count="1">
    <mergeCell ref="A1:F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activeCell="V15" sqref="V15"/>
    </sheetView>
  </sheetViews>
  <sheetFormatPr baseColWidth="10" defaultRowHeight="15" x14ac:dyDescent="0.25"/>
  <cols>
    <col min="4" max="4" width="0.5703125" customWidth="1"/>
    <col min="8" max="8" width="0.7109375" customWidth="1"/>
    <col min="12" max="12" width="0.7109375" customWidth="1"/>
    <col min="16" max="16" width="0.5703125" customWidth="1"/>
  </cols>
  <sheetData>
    <row r="1" spans="1:19" ht="18.75" x14ac:dyDescent="0.3">
      <c r="A1" s="26" t="s">
        <v>157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3" spans="1:19" x14ac:dyDescent="0.25">
      <c r="Q3" s="25" t="s">
        <v>174</v>
      </c>
      <c r="R3" s="25"/>
      <c r="S3" s="25"/>
    </row>
    <row r="4" spans="1:19" x14ac:dyDescent="0.25">
      <c r="A4" s="11" t="s">
        <v>158</v>
      </c>
      <c r="B4" s="2"/>
      <c r="D4" s="10"/>
      <c r="E4" s="25" t="s">
        <v>163</v>
      </c>
      <c r="F4" s="25"/>
      <c r="G4" s="25"/>
      <c r="H4" s="10"/>
      <c r="I4" s="25" t="s">
        <v>166</v>
      </c>
      <c r="J4" s="25"/>
      <c r="K4" s="25"/>
      <c r="L4" s="10"/>
      <c r="M4" s="25" t="s">
        <v>169</v>
      </c>
      <c r="N4" s="25"/>
      <c r="O4" s="25"/>
      <c r="P4" s="10"/>
      <c r="Q4" s="25" t="s">
        <v>175</v>
      </c>
      <c r="R4" s="25"/>
      <c r="S4" s="25"/>
    </row>
    <row r="5" spans="1:19" x14ac:dyDescent="0.25">
      <c r="A5" s="4"/>
      <c r="D5" s="10"/>
      <c r="H5" s="10"/>
      <c r="L5" s="10"/>
      <c r="P5" s="10"/>
    </row>
    <row r="6" spans="1:19" x14ac:dyDescent="0.25">
      <c r="A6" s="4" t="s">
        <v>159</v>
      </c>
      <c r="B6">
        <v>0</v>
      </c>
      <c r="C6" s="12">
        <f>(B6/30)</f>
        <v>0</v>
      </c>
      <c r="D6" s="10"/>
      <c r="E6" s="4" t="s">
        <v>159</v>
      </c>
      <c r="F6">
        <v>0</v>
      </c>
      <c r="G6" s="12">
        <f>(F6/30)</f>
        <v>0</v>
      </c>
      <c r="H6" s="10"/>
      <c r="I6" s="4" t="s">
        <v>159</v>
      </c>
      <c r="J6">
        <v>0</v>
      </c>
      <c r="K6" s="12">
        <f>(J6/30)</f>
        <v>0</v>
      </c>
      <c r="L6" s="10"/>
      <c r="M6" s="4" t="s">
        <v>159</v>
      </c>
      <c r="N6">
        <v>1</v>
      </c>
      <c r="O6" s="12">
        <f>(N6/30)</f>
        <v>3.3333333333333333E-2</v>
      </c>
      <c r="P6" s="10"/>
      <c r="Q6" s="4" t="s">
        <v>159</v>
      </c>
      <c r="R6">
        <v>0</v>
      </c>
      <c r="S6" s="12">
        <f>(R6/30)</f>
        <v>0</v>
      </c>
    </row>
    <row r="7" spans="1:19" x14ac:dyDescent="0.25">
      <c r="A7" s="4" t="s">
        <v>160</v>
      </c>
      <c r="B7">
        <v>2</v>
      </c>
      <c r="C7" s="12">
        <f t="shared" ref="C7:C9" si="0">(B7/30)</f>
        <v>6.6666666666666666E-2</v>
      </c>
      <c r="D7" s="10"/>
      <c r="E7" s="4" t="s">
        <v>160</v>
      </c>
      <c r="F7">
        <v>1</v>
      </c>
      <c r="G7" s="12">
        <f t="shared" ref="G7:G9" si="1">(F7/30)</f>
        <v>3.3333333333333333E-2</v>
      </c>
      <c r="H7" s="10"/>
      <c r="I7" s="4" t="s">
        <v>160</v>
      </c>
      <c r="J7">
        <v>0</v>
      </c>
      <c r="K7" s="12">
        <f>(J7/30)</f>
        <v>0</v>
      </c>
      <c r="L7" s="10"/>
      <c r="M7" s="4" t="s">
        <v>160</v>
      </c>
      <c r="N7">
        <v>3</v>
      </c>
      <c r="O7" s="12">
        <f t="shared" ref="O7:O9" si="2">(N7/30)</f>
        <v>0.1</v>
      </c>
      <c r="P7" s="10"/>
      <c r="Q7" s="4" t="s">
        <v>160</v>
      </c>
      <c r="R7">
        <v>7</v>
      </c>
      <c r="S7" s="12">
        <f>(R7/30)</f>
        <v>0.23333333333333334</v>
      </c>
    </row>
    <row r="8" spans="1:19" x14ac:dyDescent="0.25">
      <c r="A8" s="4" t="s">
        <v>161</v>
      </c>
      <c r="B8">
        <v>21</v>
      </c>
      <c r="C8" s="12">
        <f t="shared" si="0"/>
        <v>0.7</v>
      </c>
      <c r="D8" s="10"/>
      <c r="E8" s="4" t="s">
        <v>161</v>
      </c>
      <c r="F8">
        <v>22</v>
      </c>
      <c r="G8" s="12">
        <f t="shared" si="1"/>
        <v>0.73333333333333328</v>
      </c>
      <c r="H8" s="10"/>
      <c r="I8" s="4" t="s">
        <v>161</v>
      </c>
      <c r="J8">
        <v>19</v>
      </c>
      <c r="K8" s="12">
        <f>(J8/30)</f>
        <v>0.6333333333333333</v>
      </c>
      <c r="L8" s="10"/>
      <c r="M8" s="4" t="s">
        <v>161</v>
      </c>
      <c r="N8">
        <v>19</v>
      </c>
      <c r="O8" s="12">
        <f t="shared" si="2"/>
        <v>0.6333333333333333</v>
      </c>
      <c r="P8" s="10"/>
      <c r="Q8" s="4" t="s">
        <v>161</v>
      </c>
      <c r="R8">
        <v>19</v>
      </c>
      <c r="S8" s="12">
        <f>(R8/30)</f>
        <v>0.6333333333333333</v>
      </c>
    </row>
    <row r="9" spans="1:19" x14ac:dyDescent="0.25">
      <c r="A9" s="4" t="s">
        <v>162</v>
      </c>
      <c r="B9">
        <v>7</v>
      </c>
      <c r="C9" s="12">
        <f t="shared" si="0"/>
        <v>0.23333333333333334</v>
      </c>
      <c r="D9" s="10"/>
      <c r="E9" s="4" t="s">
        <v>162</v>
      </c>
      <c r="F9">
        <v>7</v>
      </c>
      <c r="G9" s="12">
        <f t="shared" si="1"/>
        <v>0.23333333333333334</v>
      </c>
      <c r="H9" s="10"/>
      <c r="I9" s="4" t="s">
        <v>162</v>
      </c>
      <c r="J9">
        <v>9</v>
      </c>
      <c r="K9" s="12">
        <f>(J9/30)</f>
        <v>0.3</v>
      </c>
      <c r="L9" s="10"/>
      <c r="M9" s="4" t="s">
        <v>162</v>
      </c>
      <c r="N9">
        <v>7</v>
      </c>
      <c r="O9" s="12">
        <f t="shared" si="2"/>
        <v>0.23333333333333334</v>
      </c>
      <c r="P9" s="10"/>
      <c r="Q9" s="4" t="s">
        <v>162</v>
      </c>
      <c r="R9">
        <v>2</v>
      </c>
      <c r="S9" s="12">
        <f>(R9/30)</f>
        <v>6.6666666666666666E-2</v>
      </c>
    </row>
    <row r="10" spans="1:19" x14ac:dyDescent="0.25">
      <c r="D10" s="10"/>
      <c r="H10" s="10"/>
      <c r="L10" s="10"/>
      <c r="P10" s="10"/>
    </row>
    <row r="11" spans="1:19" x14ac:dyDescent="0.25">
      <c r="D11" s="10"/>
      <c r="H11" s="10"/>
      <c r="L11" s="10"/>
      <c r="P11" s="10"/>
    </row>
    <row r="12" spans="1:19" x14ac:dyDescent="0.25">
      <c r="D12" s="10"/>
      <c r="H12" s="10"/>
      <c r="L12" s="10"/>
      <c r="P12" s="10"/>
    </row>
    <row r="13" spans="1:19" x14ac:dyDescent="0.25">
      <c r="D13" s="10"/>
      <c r="H13" s="10"/>
      <c r="L13" s="10"/>
      <c r="P13" s="10"/>
    </row>
    <row r="14" spans="1:19" x14ac:dyDescent="0.25">
      <c r="D14" s="10"/>
      <c r="H14" s="10"/>
      <c r="L14" s="10"/>
      <c r="P14" s="10"/>
    </row>
    <row r="15" spans="1:19" x14ac:dyDescent="0.25">
      <c r="D15" s="10"/>
      <c r="H15" s="10"/>
      <c r="L15" s="10"/>
      <c r="P15" s="10"/>
    </row>
    <row r="16" spans="1:19" x14ac:dyDescent="0.25">
      <c r="D16" s="10"/>
      <c r="H16" s="10"/>
      <c r="L16" s="10"/>
      <c r="P16" s="10"/>
    </row>
    <row r="17" spans="1:19" x14ac:dyDescent="0.25">
      <c r="D17" s="10"/>
      <c r="H17" s="10"/>
      <c r="L17" s="10"/>
      <c r="P17" s="10"/>
    </row>
    <row r="18" spans="1:19" x14ac:dyDescent="0.25">
      <c r="D18" s="10"/>
      <c r="H18" s="10"/>
      <c r="L18" s="10"/>
      <c r="P18" s="10"/>
    </row>
    <row r="19" spans="1:19" x14ac:dyDescent="0.25">
      <c r="D19" s="10"/>
      <c r="H19" s="10"/>
      <c r="L19" s="10"/>
      <c r="P19" s="10"/>
    </row>
    <row r="20" spans="1:19" x14ac:dyDescent="0.25">
      <c r="A20" s="9" t="s">
        <v>164</v>
      </c>
      <c r="B20" s="9"/>
      <c r="C20" s="9"/>
      <c r="D20" s="10"/>
      <c r="E20" s="9" t="s">
        <v>165</v>
      </c>
      <c r="F20" s="9"/>
      <c r="G20" s="9"/>
      <c r="H20" s="10"/>
      <c r="I20" s="9" t="s">
        <v>167</v>
      </c>
      <c r="J20" s="9"/>
      <c r="K20" s="9"/>
      <c r="L20" s="10"/>
      <c r="M20" s="9" t="s">
        <v>170</v>
      </c>
      <c r="N20" s="9"/>
      <c r="O20" s="9"/>
      <c r="P20" s="10"/>
      <c r="Q20" s="9" t="s">
        <v>176</v>
      </c>
      <c r="R20" s="9"/>
      <c r="S20" s="9"/>
    </row>
    <row r="21" spans="1:19" x14ac:dyDescent="0.25">
      <c r="A21" s="9" t="s">
        <v>172</v>
      </c>
      <c r="B21" s="9"/>
      <c r="C21" s="9"/>
      <c r="D21" s="10"/>
      <c r="E21" s="9" t="s">
        <v>173</v>
      </c>
      <c r="F21" s="9"/>
      <c r="G21" s="9"/>
      <c r="H21" s="10"/>
      <c r="I21" s="9" t="s">
        <v>168</v>
      </c>
      <c r="J21" s="9"/>
      <c r="K21" s="9"/>
      <c r="L21" s="10"/>
      <c r="M21" s="9" t="s">
        <v>171</v>
      </c>
      <c r="N21" s="9"/>
      <c r="O21" s="9"/>
      <c r="P21" s="10"/>
      <c r="Q21" s="9" t="s">
        <v>177</v>
      </c>
      <c r="R21" s="9"/>
      <c r="S21" s="9"/>
    </row>
    <row r="24" spans="1:19" x14ac:dyDescent="0.25">
      <c r="C24" s="27" t="s">
        <v>179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</row>
    <row r="25" spans="1:19" x14ac:dyDescent="0.25"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2"/>
    </row>
    <row r="26" spans="1:19" x14ac:dyDescent="0.25">
      <c r="C26" s="33" t="s">
        <v>178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5"/>
    </row>
  </sheetData>
  <mergeCells count="8">
    <mergeCell ref="Q3:S3"/>
    <mergeCell ref="Q4:S4"/>
    <mergeCell ref="A1:S1"/>
    <mergeCell ref="C24:O25"/>
    <mergeCell ref="C26:O26"/>
    <mergeCell ref="E4:G4"/>
    <mergeCell ref="I4:K4"/>
    <mergeCell ref="M4:O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topLeftCell="A43" workbookViewId="0">
      <selection activeCell="H53" sqref="H53"/>
    </sheetView>
  </sheetViews>
  <sheetFormatPr baseColWidth="10" defaultRowHeight="15" x14ac:dyDescent="0.25"/>
  <cols>
    <col min="1" max="1" width="15.28515625" customWidth="1"/>
    <col min="2" max="2" width="3.42578125" customWidth="1"/>
    <col min="3" max="3" width="7.140625" customWidth="1"/>
    <col min="10" max="10" width="23.140625" customWidth="1"/>
    <col min="12" max="12" width="17.85546875" customWidth="1"/>
    <col min="13" max="13" width="0.5703125" customWidth="1"/>
  </cols>
  <sheetData>
    <row r="1" spans="1:14" ht="21" x14ac:dyDescent="0.35">
      <c r="A1" s="39" t="s">
        <v>180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17"/>
    </row>
    <row r="2" spans="1:14" x14ac:dyDescent="0.25">
      <c r="M2" s="17"/>
    </row>
    <row r="3" spans="1:14" x14ac:dyDescent="0.25">
      <c r="A3" s="11" t="s">
        <v>181</v>
      </c>
      <c r="M3" s="17"/>
    </row>
    <row r="4" spans="1:14" x14ac:dyDescent="0.25">
      <c r="H4" s="9" t="s">
        <v>187</v>
      </c>
      <c r="I4" s="9"/>
      <c r="J4" s="9"/>
      <c r="K4" s="9"/>
      <c r="L4" s="9"/>
      <c r="M4" s="18"/>
      <c r="N4" s="9"/>
    </row>
    <row r="5" spans="1:14" x14ac:dyDescent="0.25">
      <c r="A5" t="s">
        <v>182</v>
      </c>
      <c r="B5">
        <v>1</v>
      </c>
      <c r="C5" s="12">
        <f>(B5/30)</f>
        <v>3.3333333333333333E-2</v>
      </c>
      <c r="H5" s="9" t="s">
        <v>188</v>
      </c>
      <c r="I5" s="9"/>
      <c r="J5" s="9"/>
      <c r="K5" s="9"/>
      <c r="L5" s="9"/>
      <c r="M5" s="18"/>
      <c r="N5" s="9"/>
    </row>
    <row r="6" spans="1:14" x14ac:dyDescent="0.25">
      <c r="A6" t="s">
        <v>183</v>
      </c>
      <c r="B6">
        <v>23</v>
      </c>
      <c r="C6" s="12">
        <f t="shared" ref="C6:C8" si="0">(B6/30)</f>
        <v>0.76666666666666672</v>
      </c>
      <c r="M6" s="17"/>
    </row>
    <row r="7" spans="1:14" x14ac:dyDescent="0.25">
      <c r="A7" t="s">
        <v>184</v>
      </c>
      <c r="B7">
        <v>5</v>
      </c>
      <c r="C7" s="12">
        <f t="shared" si="0"/>
        <v>0.16666666666666666</v>
      </c>
      <c r="M7" s="17"/>
    </row>
    <row r="8" spans="1:14" x14ac:dyDescent="0.25">
      <c r="A8" t="s">
        <v>185</v>
      </c>
      <c r="B8">
        <v>1</v>
      </c>
      <c r="C8" s="12">
        <f t="shared" si="0"/>
        <v>3.3333333333333333E-2</v>
      </c>
      <c r="M8" s="17"/>
    </row>
    <row r="9" spans="1:14" x14ac:dyDescent="0.25">
      <c r="M9" s="17"/>
    </row>
    <row r="10" spans="1:14" x14ac:dyDescent="0.25">
      <c r="M10" s="17"/>
    </row>
    <row r="11" spans="1:14" x14ac:dyDescent="0.25">
      <c r="M11" s="17"/>
    </row>
    <row r="12" spans="1:14" x14ac:dyDescent="0.25">
      <c r="M12" s="17"/>
    </row>
    <row r="13" spans="1:14" x14ac:dyDescent="0.25">
      <c r="M13" s="17"/>
    </row>
    <row r="14" spans="1:14" ht="3" customHeigh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4" x14ac:dyDescent="0.25">
      <c r="A15" s="11" t="s">
        <v>186</v>
      </c>
      <c r="H15" s="9" t="s">
        <v>191</v>
      </c>
      <c r="I15" s="9"/>
      <c r="J15" s="9"/>
      <c r="K15" s="9"/>
      <c r="L15" s="9"/>
      <c r="M15" s="17"/>
    </row>
    <row r="16" spans="1:14" x14ac:dyDescent="0.25">
      <c r="H16" s="9" t="s">
        <v>189</v>
      </c>
      <c r="I16" s="9"/>
      <c r="J16" s="9"/>
      <c r="K16" s="9"/>
      <c r="L16" s="9"/>
      <c r="M16" s="17"/>
    </row>
    <row r="17" spans="1:13" x14ac:dyDescent="0.25">
      <c r="A17" t="s">
        <v>182</v>
      </c>
      <c r="B17">
        <v>2</v>
      </c>
      <c r="C17" s="12">
        <f>(B17/30)</f>
        <v>6.6666666666666666E-2</v>
      </c>
      <c r="M17" s="17"/>
    </row>
    <row r="18" spans="1:13" x14ac:dyDescent="0.25">
      <c r="A18" t="s">
        <v>183</v>
      </c>
      <c r="B18">
        <v>25</v>
      </c>
      <c r="C18" s="12">
        <f t="shared" ref="C18:C20" si="1">(B18/30)</f>
        <v>0.83333333333333337</v>
      </c>
      <c r="M18" s="17"/>
    </row>
    <row r="19" spans="1:13" x14ac:dyDescent="0.25">
      <c r="A19" t="s">
        <v>184</v>
      </c>
      <c r="B19">
        <v>3</v>
      </c>
      <c r="C19" s="12">
        <f t="shared" si="1"/>
        <v>0.1</v>
      </c>
      <c r="M19" s="17"/>
    </row>
    <row r="20" spans="1:13" x14ac:dyDescent="0.25">
      <c r="A20" t="s">
        <v>185</v>
      </c>
      <c r="B20">
        <v>0</v>
      </c>
      <c r="C20" s="12">
        <f t="shared" si="1"/>
        <v>0</v>
      </c>
      <c r="M20" s="17"/>
    </row>
    <row r="21" spans="1:13" x14ac:dyDescent="0.25">
      <c r="M21" s="17"/>
    </row>
    <row r="22" spans="1:13" x14ac:dyDescent="0.25">
      <c r="M22" s="17"/>
    </row>
    <row r="23" spans="1:13" x14ac:dyDescent="0.25">
      <c r="M23" s="17"/>
    </row>
    <row r="24" spans="1:13" x14ac:dyDescent="0.25">
      <c r="M24" s="17"/>
    </row>
    <row r="25" spans="1:13" ht="3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x14ac:dyDescent="0.25">
      <c r="A26" s="11" t="s">
        <v>190</v>
      </c>
      <c r="H26" s="9" t="s">
        <v>192</v>
      </c>
      <c r="I26" s="9"/>
      <c r="J26" s="9"/>
      <c r="K26" s="9"/>
      <c r="L26" s="9"/>
      <c r="M26" s="17"/>
    </row>
    <row r="27" spans="1:13" x14ac:dyDescent="0.25">
      <c r="H27" s="9" t="s">
        <v>193</v>
      </c>
      <c r="I27" s="9"/>
      <c r="J27" s="9"/>
      <c r="K27" s="9"/>
      <c r="L27" s="9"/>
      <c r="M27" s="17"/>
    </row>
    <row r="28" spans="1:13" x14ac:dyDescent="0.25">
      <c r="A28" t="s">
        <v>182</v>
      </c>
      <c r="B28">
        <v>1</v>
      </c>
      <c r="C28" s="12">
        <f>(B28/30)</f>
        <v>3.3333333333333333E-2</v>
      </c>
      <c r="M28" s="17"/>
    </row>
    <row r="29" spans="1:13" x14ac:dyDescent="0.25">
      <c r="A29" t="s">
        <v>183</v>
      </c>
      <c r="B29">
        <v>20</v>
      </c>
      <c r="C29" s="12">
        <f t="shared" ref="C29:C31" si="2">(B29/30)</f>
        <v>0.66666666666666663</v>
      </c>
      <c r="M29" s="17"/>
    </row>
    <row r="30" spans="1:13" x14ac:dyDescent="0.25">
      <c r="A30" t="s">
        <v>184</v>
      </c>
      <c r="B30">
        <v>9</v>
      </c>
      <c r="C30" s="12">
        <f t="shared" si="2"/>
        <v>0.3</v>
      </c>
      <c r="M30" s="17"/>
    </row>
    <row r="31" spans="1:13" x14ac:dyDescent="0.25">
      <c r="A31" t="s">
        <v>185</v>
      </c>
      <c r="B31">
        <v>0</v>
      </c>
      <c r="C31" s="12">
        <f t="shared" si="2"/>
        <v>0</v>
      </c>
      <c r="M31" s="17"/>
    </row>
    <row r="32" spans="1:13" x14ac:dyDescent="0.25">
      <c r="M32" s="17"/>
    </row>
    <row r="33" spans="1:13" x14ac:dyDescent="0.25">
      <c r="M33" s="17"/>
    </row>
    <row r="34" spans="1:13" x14ac:dyDescent="0.25">
      <c r="M34" s="17"/>
    </row>
    <row r="35" spans="1:13" x14ac:dyDescent="0.25">
      <c r="M35" s="17"/>
    </row>
    <row r="36" spans="1:13" x14ac:dyDescent="0.25">
      <c r="M36" s="17"/>
    </row>
    <row r="37" spans="1:13" ht="3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x14ac:dyDescent="0.25">
      <c r="A38" s="11" t="s">
        <v>194</v>
      </c>
      <c r="H38" s="9" t="s">
        <v>195</v>
      </c>
      <c r="I38" s="9"/>
      <c r="J38" s="9"/>
      <c r="K38" s="9"/>
      <c r="L38" s="9"/>
      <c r="M38" s="17"/>
    </row>
    <row r="39" spans="1:13" x14ac:dyDescent="0.25">
      <c r="H39" s="9" t="s">
        <v>196</v>
      </c>
      <c r="I39" s="9"/>
      <c r="J39" s="9"/>
      <c r="K39" s="9"/>
      <c r="L39" s="9"/>
      <c r="M39" s="17"/>
    </row>
    <row r="40" spans="1:13" x14ac:dyDescent="0.25">
      <c r="A40" t="s">
        <v>182</v>
      </c>
      <c r="B40">
        <v>0</v>
      </c>
      <c r="C40" s="12">
        <f>(B40/30)</f>
        <v>0</v>
      </c>
      <c r="M40" s="17"/>
    </row>
    <row r="41" spans="1:13" x14ac:dyDescent="0.25">
      <c r="A41" t="s">
        <v>183</v>
      </c>
      <c r="B41">
        <v>21</v>
      </c>
      <c r="C41" s="12">
        <f t="shared" ref="C41:C43" si="3">(B41/30)</f>
        <v>0.7</v>
      </c>
      <c r="M41" s="17"/>
    </row>
    <row r="42" spans="1:13" x14ac:dyDescent="0.25">
      <c r="A42" t="s">
        <v>184</v>
      </c>
      <c r="B42">
        <v>6</v>
      </c>
      <c r="C42" s="12">
        <f t="shared" si="3"/>
        <v>0.2</v>
      </c>
      <c r="M42" s="17"/>
    </row>
    <row r="43" spans="1:13" x14ac:dyDescent="0.25">
      <c r="A43" t="s">
        <v>185</v>
      </c>
      <c r="B43">
        <v>3</v>
      </c>
      <c r="C43" s="12">
        <f t="shared" si="3"/>
        <v>0.1</v>
      </c>
      <c r="M43" s="17"/>
    </row>
    <row r="44" spans="1:13" x14ac:dyDescent="0.25">
      <c r="M44" s="17"/>
    </row>
    <row r="45" spans="1:13" x14ac:dyDescent="0.25">
      <c r="M45" s="17"/>
    </row>
    <row r="46" spans="1:13" x14ac:dyDescent="0.25">
      <c r="M46" s="17"/>
    </row>
    <row r="47" spans="1:13" x14ac:dyDescent="0.25">
      <c r="M47" s="17"/>
    </row>
    <row r="48" spans="1:13" ht="3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x14ac:dyDescent="0.25">
      <c r="A49" s="11" t="s">
        <v>197</v>
      </c>
      <c r="M49" s="17"/>
    </row>
    <row r="50" spans="1:13" x14ac:dyDescent="0.25">
      <c r="M50" s="17"/>
    </row>
    <row r="51" spans="1:13" x14ac:dyDescent="0.25">
      <c r="A51" t="s">
        <v>182</v>
      </c>
      <c r="B51">
        <v>7</v>
      </c>
      <c r="C51" s="12">
        <f>(B51/30)</f>
        <v>0.23333333333333334</v>
      </c>
      <c r="H51" s="9" t="s">
        <v>198</v>
      </c>
      <c r="I51" s="9"/>
      <c r="J51" s="9"/>
      <c r="M51" s="17"/>
    </row>
    <row r="52" spans="1:13" x14ac:dyDescent="0.25">
      <c r="A52" t="s">
        <v>183</v>
      </c>
      <c r="B52">
        <v>22</v>
      </c>
      <c r="C52" s="12">
        <f t="shared" ref="C52:C54" si="4">(B52/30)</f>
        <v>0.73333333333333328</v>
      </c>
      <c r="H52" s="9" t="s">
        <v>332</v>
      </c>
      <c r="I52" s="9"/>
      <c r="J52" s="9"/>
      <c r="M52" s="17"/>
    </row>
    <row r="53" spans="1:13" x14ac:dyDescent="0.25">
      <c r="A53" t="s">
        <v>184</v>
      </c>
      <c r="B53">
        <v>0</v>
      </c>
      <c r="C53" s="12">
        <f t="shared" si="4"/>
        <v>0</v>
      </c>
      <c r="M53" s="17"/>
    </row>
    <row r="54" spans="1:13" x14ac:dyDescent="0.25">
      <c r="A54" t="s">
        <v>185</v>
      </c>
      <c r="B54">
        <v>0</v>
      </c>
      <c r="C54" s="12">
        <f t="shared" si="4"/>
        <v>0</v>
      </c>
      <c r="M54" s="17"/>
    </row>
    <row r="55" spans="1:13" x14ac:dyDescent="0.25">
      <c r="M55" s="17"/>
    </row>
    <row r="56" spans="1:13" x14ac:dyDescent="0.25">
      <c r="M56" s="17"/>
    </row>
    <row r="57" spans="1:13" x14ac:dyDescent="0.25">
      <c r="M57" s="17"/>
    </row>
    <row r="58" spans="1:13" x14ac:dyDescent="0.25">
      <c r="M58" s="17"/>
    </row>
    <row r="59" spans="1:13" ht="3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x14ac:dyDescent="0.25">
      <c r="A60" s="11" t="s">
        <v>199</v>
      </c>
      <c r="M60" s="17"/>
    </row>
    <row r="61" spans="1:13" x14ac:dyDescent="0.25">
      <c r="H61" s="9" t="s">
        <v>200</v>
      </c>
      <c r="I61" s="9"/>
      <c r="J61" s="9"/>
      <c r="M61" s="17"/>
    </row>
    <row r="62" spans="1:13" x14ac:dyDescent="0.25">
      <c r="A62" t="s">
        <v>182</v>
      </c>
      <c r="B62">
        <v>6</v>
      </c>
      <c r="C62" s="12">
        <f>(B62/30)</f>
        <v>0.2</v>
      </c>
      <c r="H62" s="9" t="s">
        <v>201</v>
      </c>
      <c r="I62" s="9"/>
      <c r="J62" s="9"/>
      <c r="M62" s="17"/>
    </row>
    <row r="63" spans="1:13" x14ac:dyDescent="0.25">
      <c r="A63" t="s">
        <v>183</v>
      </c>
      <c r="B63">
        <v>22</v>
      </c>
      <c r="C63" s="12">
        <f t="shared" ref="C63:C65" si="5">(B63/30)</f>
        <v>0.73333333333333328</v>
      </c>
      <c r="M63" s="17"/>
    </row>
    <row r="64" spans="1:13" x14ac:dyDescent="0.25">
      <c r="A64" t="s">
        <v>184</v>
      </c>
      <c r="B64">
        <v>1</v>
      </c>
      <c r="C64" s="12">
        <f t="shared" si="5"/>
        <v>3.3333333333333333E-2</v>
      </c>
      <c r="M64" s="17"/>
    </row>
    <row r="65" spans="1:13" x14ac:dyDescent="0.25">
      <c r="A65" t="s">
        <v>185</v>
      </c>
      <c r="B65">
        <v>0</v>
      </c>
      <c r="C65" s="12">
        <f t="shared" si="5"/>
        <v>0</v>
      </c>
      <c r="M65" s="17"/>
    </row>
    <row r="66" spans="1:13" x14ac:dyDescent="0.25">
      <c r="M66" s="17"/>
    </row>
    <row r="67" spans="1:13" x14ac:dyDescent="0.25">
      <c r="M67" s="17"/>
    </row>
    <row r="68" spans="1:13" x14ac:dyDescent="0.25">
      <c r="M68" s="17"/>
    </row>
    <row r="69" spans="1:13" x14ac:dyDescent="0.25">
      <c r="M69" s="17"/>
    </row>
    <row r="70" spans="1:13" ht="15.75" thickBot="1" x14ac:dyDescent="0.3">
      <c r="M70" s="17"/>
    </row>
    <row r="71" spans="1:13" ht="19.5" thickTop="1" x14ac:dyDescent="0.3">
      <c r="A71" s="13" t="s">
        <v>202</v>
      </c>
      <c r="B71" s="14"/>
      <c r="C71" s="14"/>
      <c r="D71" s="14"/>
      <c r="E71" s="14"/>
      <c r="F71" s="14"/>
      <c r="G71" s="14"/>
      <c r="H71" s="14"/>
      <c r="I71" s="14"/>
      <c r="J71" s="14"/>
      <c r="K71" s="15"/>
      <c r="L71" s="16"/>
      <c r="M71" s="17"/>
    </row>
    <row r="72" spans="1:13" ht="19.5" thickBot="1" x14ac:dyDescent="0.35">
      <c r="A72" s="36" t="s">
        <v>203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8"/>
      <c r="M72" s="17"/>
    </row>
    <row r="73" spans="1:13" ht="15.75" thickTop="1" x14ac:dyDescent="0.25"/>
  </sheetData>
  <mergeCells count="2">
    <mergeCell ref="A72:L72"/>
    <mergeCell ref="A1:L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"/>
  <sheetViews>
    <sheetView topLeftCell="A151" workbookViewId="0">
      <selection activeCell="O65" sqref="O65"/>
    </sheetView>
  </sheetViews>
  <sheetFormatPr baseColWidth="10" defaultRowHeight="15" x14ac:dyDescent="0.25"/>
  <cols>
    <col min="1" max="1" width="15.5703125" customWidth="1"/>
    <col min="2" max="2" width="4.5703125" customWidth="1"/>
    <col min="3" max="3" width="8.7109375" customWidth="1"/>
    <col min="7" max="7" width="11.42578125" customWidth="1"/>
    <col min="8" max="8" width="3.5703125" customWidth="1"/>
  </cols>
  <sheetData>
    <row r="1" spans="1:13" ht="21" x14ac:dyDescent="0.35">
      <c r="A1" s="39" t="s">
        <v>204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3" spans="1:13" x14ac:dyDescent="0.25">
      <c r="A3" s="20" t="s">
        <v>78</v>
      </c>
    </row>
    <row r="4" spans="1:13" x14ac:dyDescent="0.25">
      <c r="I4" s="9" t="s">
        <v>242</v>
      </c>
      <c r="J4" s="9"/>
      <c r="K4" s="9"/>
      <c r="L4" s="9"/>
      <c r="M4" s="9"/>
    </row>
    <row r="5" spans="1:13" x14ac:dyDescent="0.25">
      <c r="A5" t="s">
        <v>182</v>
      </c>
      <c r="B5">
        <f>Hoja1!AF20</f>
        <v>3</v>
      </c>
      <c r="C5" s="12">
        <f>(B5/30)</f>
        <v>0.1</v>
      </c>
      <c r="I5" s="9" t="s">
        <v>205</v>
      </c>
      <c r="J5" s="9"/>
      <c r="K5" s="9"/>
      <c r="L5" s="9"/>
      <c r="M5" s="9"/>
    </row>
    <row r="6" spans="1:13" x14ac:dyDescent="0.25">
      <c r="A6" t="s">
        <v>183</v>
      </c>
      <c r="B6">
        <f>Hoja1!AG$20</f>
        <v>16</v>
      </c>
      <c r="C6" s="12">
        <f t="shared" ref="C6:C8" si="0">(B6/30)</f>
        <v>0.53333333333333333</v>
      </c>
    </row>
    <row r="7" spans="1:13" x14ac:dyDescent="0.25">
      <c r="A7" t="s">
        <v>184</v>
      </c>
      <c r="B7">
        <f>Hoja1!AH$20</f>
        <v>8</v>
      </c>
      <c r="C7" s="12">
        <f t="shared" si="0"/>
        <v>0.26666666666666666</v>
      </c>
    </row>
    <row r="8" spans="1:13" x14ac:dyDescent="0.25">
      <c r="A8" t="s">
        <v>185</v>
      </c>
      <c r="B8">
        <f>Hoja1!AI$20</f>
        <v>3</v>
      </c>
      <c r="C8" s="12">
        <f t="shared" si="0"/>
        <v>0.1</v>
      </c>
    </row>
    <row r="13" spans="1:13" ht="5.2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5" spans="1:13" x14ac:dyDescent="0.25">
      <c r="A15" s="20" t="s">
        <v>206</v>
      </c>
    </row>
    <row r="16" spans="1:13" x14ac:dyDescent="0.25">
      <c r="I16" s="9" t="s">
        <v>208</v>
      </c>
      <c r="J16" s="9"/>
      <c r="K16" s="9"/>
      <c r="L16" s="9"/>
      <c r="M16" s="9"/>
    </row>
    <row r="17" spans="1:13" x14ac:dyDescent="0.25">
      <c r="A17" t="s">
        <v>182</v>
      </c>
      <c r="B17">
        <f>Hoja1!AF21</f>
        <v>16</v>
      </c>
      <c r="C17" s="12">
        <f>(B17/30)</f>
        <v>0.53333333333333333</v>
      </c>
      <c r="I17" s="9" t="s">
        <v>205</v>
      </c>
      <c r="J17" s="9"/>
      <c r="K17" s="9"/>
      <c r="L17" s="9"/>
      <c r="M17" s="9"/>
    </row>
    <row r="18" spans="1:13" x14ac:dyDescent="0.25">
      <c r="A18" t="s">
        <v>183</v>
      </c>
      <c r="B18">
        <f>Hoja1!AG21</f>
        <v>14</v>
      </c>
      <c r="C18" s="12">
        <f t="shared" ref="C18:C20" si="1">(B18/30)</f>
        <v>0.46666666666666667</v>
      </c>
    </row>
    <row r="19" spans="1:13" x14ac:dyDescent="0.25">
      <c r="A19" t="s">
        <v>184</v>
      </c>
      <c r="B19">
        <f>Hoja1!AH21</f>
        <v>0</v>
      </c>
      <c r="C19" s="12">
        <f t="shared" si="1"/>
        <v>0</v>
      </c>
    </row>
    <row r="20" spans="1:13" x14ac:dyDescent="0.25">
      <c r="A20" t="s">
        <v>185</v>
      </c>
      <c r="B20">
        <f>Hoja1!AI21</f>
        <v>0</v>
      </c>
      <c r="C20" s="12">
        <f t="shared" si="1"/>
        <v>0</v>
      </c>
    </row>
    <row r="25" spans="1:13" ht="3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7" spans="1:13" x14ac:dyDescent="0.25">
      <c r="A27" s="20" t="s">
        <v>207</v>
      </c>
    </row>
    <row r="29" spans="1:13" x14ac:dyDescent="0.25">
      <c r="A29" t="s">
        <v>182</v>
      </c>
      <c r="B29">
        <f>Hoja1!AF22</f>
        <v>8</v>
      </c>
      <c r="C29" s="12">
        <f>(B29/30)</f>
        <v>0.26666666666666666</v>
      </c>
      <c r="I29" s="9" t="s">
        <v>209</v>
      </c>
    </row>
    <row r="30" spans="1:13" x14ac:dyDescent="0.25">
      <c r="A30" t="s">
        <v>183</v>
      </c>
      <c r="B30">
        <f>Hoja1!AG22</f>
        <v>18</v>
      </c>
      <c r="C30" s="12">
        <f t="shared" ref="C30:C32" si="2">(B30/30)</f>
        <v>0.6</v>
      </c>
      <c r="I30" s="9" t="s">
        <v>243</v>
      </c>
    </row>
    <row r="31" spans="1:13" x14ac:dyDescent="0.25">
      <c r="A31" t="s">
        <v>184</v>
      </c>
      <c r="B31">
        <f>Hoja1!AH22</f>
        <v>1</v>
      </c>
      <c r="C31" s="12">
        <f t="shared" si="2"/>
        <v>3.3333333333333333E-2</v>
      </c>
    </row>
    <row r="32" spans="1:13" x14ac:dyDescent="0.25">
      <c r="A32" t="s">
        <v>185</v>
      </c>
      <c r="B32">
        <f>Hoja1!AI22</f>
        <v>1</v>
      </c>
      <c r="C32" s="12">
        <f t="shared" si="2"/>
        <v>3.3333333333333333E-2</v>
      </c>
    </row>
    <row r="37" spans="1:13" ht="3.75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9" spans="1:13" x14ac:dyDescent="0.25">
      <c r="A39" s="20" t="s">
        <v>210</v>
      </c>
    </row>
    <row r="41" spans="1:13" x14ac:dyDescent="0.25">
      <c r="A41" t="s">
        <v>182</v>
      </c>
      <c r="B41">
        <f>Hoja1!AF23</f>
        <v>26</v>
      </c>
      <c r="C41" s="12">
        <f>(B41/30)</f>
        <v>0.8666666666666667</v>
      </c>
      <c r="I41" s="9" t="s">
        <v>244</v>
      </c>
    </row>
    <row r="42" spans="1:13" x14ac:dyDescent="0.25">
      <c r="A42" t="s">
        <v>183</v>
      </c>
      <c r="B42">
        <f>Hoja1!AG23</f>
        <v>2</v>
      </c>
      <c r="C42" s="12">
        <f t="shared" ref="C42:C44" si="3">(B42/30)</f>
        <v>6.6666666666666666E-2</v>
      </c>
      <c r="I42" s="9" t="s">
        <v>245</v>
      </c>
    </row>
    <row r="43" spans="1:13" x14ac:dyDescent="0.25">
      <c r="A43" t="s">
        <v>184</v>
      </c>
      <c r="B43">
        <f>Hoja1!AH23</f>
        <v>0</v>
      </c>
      <c r="C43" s="12">
        <f t="shared" si="3"/>
        <v>0</v>
      </c>
    </row>
    <row r="44" spans="1:13" x14ac:dyDescent="0.25">
      <c r="A44" t="s">
        <v>185</v>
      </c>
      <c r="B44">
        <f>Hoja1!AI23</f>
        <v>0</v>
      </c>
      <c r="C44" s="12">
        <f t="shared" si="3"/>
        <v>0</v>
      </c>
    </row>
    <row r="49" spans="1:13" ht="3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1" spans="1:13" x14ac:dyDescent="0.25">
      <c r="A51" s="20" t="s">
        <v>211</v>
      </c>
    </row>
    <row r="52" spans="1:13" x14ac:dyDescent="0.25">
      <c r="I52" s="9" t="s">
        <v>212</v>
      </c>
    </row>
    <row r="53" spans="1:13" x14ac:dyDescent="0.25">
      <c r="A53" t="s">
        <v>182</v>
      </c>
      <c r="B53">
        <f>Hoja1!AF24</f>
        <v>13</v>
      </c>
      <c r="C53" s="12">
        <f>(B53/30)</f>
        <v>0.43333333333333335</v>
      </c>
      <c r="I53" s="9" t="s">
        <v>216</v>
      </c>
    </row>
    <row r="54" spans="1:13" x14ac:dyDescent="0.25">
      <c r="A54" t="s">
        <v>183</v>
      </c>
      <c r="B54">
        <f>Hoja1!AG24</f>
        <v>14</v>
      </c>
      <c r="C54" s="12">
        <f t="shared" ref="C54:C56" si="4">(B54/30)</f>
        <v>0.46666666666666667</v>
      </c>
    </row>
    <row r="55" spans="1:13" x14ac:dyDescent="0.25">
      <c r="A55" t="s">
        <v>184</v>
      </c>
      <c r="B55">
        <f>Hoja1!AH24</f>
        <v>1</v>
      </c>
      <c r="C55" s="12">
        <f t="shared" si="4"/>
        <v>3.3333333333333333E-2</v>
      </c>
    </row>
    <row r="56" spans="1:13" x14ac:dyDescent="0.25">
      <c r="A56" t="s">
        <v>185</v>
      </c>
      <c r="B56">
        <f>Hoja1!AI24</f>
        <v>0</v>
      </c>
      <c r="C56" s="12">
        <f t="shared" si="4"/>
        <v>0</v>
      </c>
    </row>
    <row r="60" spans="1:13" ht="3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2" spans="1:13" x14ac:dyDescent="0.25">
      <c r="A62" s="20" t="s">
        <v>213</v>
      </c>
    </row>
    <row r="64" spans="1:13" x14ac:dyDescent="0.25">
      <c r="A64" t="s">
        <v>182</v>
      </c>
      <c r="B64">
        <f>Hoja1!AF25</f>
        <v>26</v>
      </c>
      <c r="C64" s="12">
        <f>(B64/30)</f>
        <v>0.8666666666666667</v>
      </c>
      <c r="I64" s="9" t="s">
        <v>215</v>
      </c>
    </row>
    <row r="65" spans="1:13" x14ac:dyDescent="0.25">
      <c r="A65" t="s">
        <v>183</v>
      </c>
      <c r="B65">
        <f>Hoja1!AG25</f>
        <v>1</v>
      </c>
      <c r="C65" s="12">
        <f t="shared" ref="C65:C67" si="5">(B65/30)</f>
        <v>3.3333333333333333E-2</v>
      </c>
      <c r="I65" s="9" t="s">
        <v>217</v>
      </c>
    </row>
    <row r="66" spans="1:13" x14ac:dyDescent="0.25">
      <c r="A66" t="s">
        <v>184</v>
      </c>
      <c r="B66">
        <f>Hoja1!AH25</f>
        <v>0</v>
      </c>
      <c r="C66" s="12">
        <f t="shared" si="5"/>
        <v>0</v>
      </c>
    </row>
    <row r="67" spans="1:13" x14ac:dyDescent="0.25">
      <c r="A67" t="s">
        <v>185</v>
      </c>
      <c r="B67">
        <f>Hoja1!AI25</f>
        <v>0</v>
      </c>
      <c r="C67" s="12">
        <f t="shared" si="5"/>
        <v>0</v>
      </c>
    </row>
    <row r="71" spans="1:13" ht="3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</row>
    <row r="73" spans="1:13" x14ac:dyDescent="0.25">
      <c r="A73" s="20" t="s">
        <v>218</v>
      </c>
    </row>
    <row r="75" spans="1:13" x14ac:dyDescent="0.25">
      <c r="A75" t="s">
        <v>182</v>
      </c>
      <c r="B75">
        <f>Hoja1!AF26</f>
        <v>11</v>
      </c>
      <c r="C75" s="12">
        <f>(B75/30)</f>
        <v>0.36666666666666664</v>
      </c>
      <c r="I75" s="9" t="s">
        <v>219</v>
      </c>
      <c r="J75" s="9"/>
      <c r="K75" s="9"/>
      <c r="L75" s="9"/>
      <c r="M75" s="9"/>
    </row>
    <row r="76" spans="1:13" x14ac:dyDescent="0.25">
      <c r="A76" t="s">
        <v>183</v>
      </c>
      <c r="B76">
        <f>Hoja1!AG26</f>
        <v>14</v>
      </c>
      <c r="C76" s="12">
        <f t="shared" ref="C76:C78" si="6">(B76/30)</f>
        <v>0.46666666666666667</v>
      </c>
      <c r="I76" s="9" t="s">
        <v>220</v>
      </c>
      <c r="J76" s="9"/>
      <c r="K76" s="9"/>
      <c r="L76" s="9"/>
      <c r="M76" s="9"/>
    </row>
    <row r="77" spans="1:13" x14ac:dyDescent="0.25">
      <c r="A77" t="s">
        <v>184</v>
      </c>
      <c r="B77">
        <f>Hoja1!AH26</f>
        <v>1</v>
      </c>
      <c r="C77" s="12">
        <f t="shared" si="6"/>
        <v>3.3333333333333333E-2</v>
      </c>
    </row>
    <row r="78" spans="1:13" x14ac:dyDescent="0.25">
      <c r="A78" t="s">
        <v>185</v>
      </c>
      <c r="B78">
        <f>Hoja1!AI26</f>
        <v>0</v>
      </c>
      <c r="C78" s="12">
        <f t="shared" si="6"/>
        <v>0</v>
      </c>
    </row>
    <row r="82" spans="1:13" ht="2.2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4" spans="1:13" x14ac:dyDescent="0.25">
      <c r="A84" s="20" t="s">
        <v>221</v>
      </c>
    </row>
    <row r="86" spans="1:13" x14ac:dyDescent="0.25">
      <c r="A86" t="s">
        <v>182</v>
      </c>
      <c r="B86">
        <f>Hoja1!AF27</f>
        <v>14</v>
      </c>
      <c r="C86" s="12">
        <f>(B86/30)</f>
        <v>0.46666666666666667</v>
      </c>
      <c r="I86" s="9" t="s">
        <v>222</v>
      </c>
    </row>
    <row r="87" spans="1:13" x14ac:dyDescent="0.25">
      <c r="A87" t="s">
        <v>183</v>
      </c>
      <c r="B87">
        <f>Hoja1!AG27</f>
        <v>13</v>
      </c>
      <c r="C87" s="12">
        <f t="shared" ref="C87:C89" si="7">(B87/30)</f>
        <v>0.43333333333333335</v>
      </c>
      <c r="I87" s="9" t="s">
        <v>223</v>
      </c>
    </row>
    <row r="88" spans="1:13" x14ac:dyDescent="0.25">
      <c r="A88" t="s">
        <v>184</v>
      </c>
      <c r="B88">
        <f>Hoja1!AH27</f>
        <v>0</v>
      </c>
      <c r="C88" s="12">
        <f t="shared" si="7"/>
        <v>0</v>
      </c>
    </row>
    <row r="89" spans="1:13" x14ac:dyDescent="0.25">
      <c r="A89" t="s">
        <v>185</v>
      </c>
      <c r="B89">
        <f>Hoja1!AI27</f>
        <v>0</v>
      </c>
      <c r="C89" s="12">
        <f t="shared" si="7"/>
        <v>0</v>
      </c>
    </row>
    <row r="93" spans="1:13" ht="3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5" spans="1:13" x14ac:dyDescent="0.25">
      <c r="A95" s="20" t="s">
        <v>224</v>
      </c>
    </row>
    <row r="97" spans="1:13" x14ac:dyDescent="0.25">
      <c r="A97" t="s">
        <v>182</v>
      </c>
      <c r="B97">
        <f>Hoja1!AF28</f>
        <v>9</v>
      </c>
      <c r="C97" s="12">
        <f>(B97/30)</f>
        <v>0.3</v>
      </c>
      <c r="I97" s="9" t="s">
        <v>225</v>
      </c>
    </row>
    <row r="98" spans="1:13" x14ac:dyDescent="0.25">
      <c r="A98" t="s">
        <v>183</v>
      </c>
      <c r="B98">
        <f>Hoja1!AG28</f>
        <v>18</v>
      </c>
      <c r="C98" s="12">
        <f t="shared" ref="C98:C100" si="8">(B98/30)</f>
        <v>0.6</v>
      </c>
      <c r="I98" s="9" t="s">
        <v>226</v>
      </c>
    </row>
    <row r="99" spans="1:13" x14ac:dyDescent="0.25">
      <c r="A99" t="s">
        <v>184</v>
      </c>
      <c r="B99">
        <f>Hoja1!AH28</f>
        <v>0</v>
      </c>
      <c r="C99" s="12">
        <f t="shared" si="8"/>
        <v>0</v>
      </c>
    </row>
    <row r="100" spans="1:13" x14ac:dyDescent="0.25">
      <c r="A100" t="s">
        <v>185</v>
      </c>
      <c r="B100">
        <f>Hoja1!AI28</f>
        <v>0</v>
      </c>
      <c r="C100" s="12">
        <f t="shared" si="8"/>
        <v>0</v>
      </c>
    </row>
    <row r="104" spans="1:13" ht="3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</row>
    <row r="106" spans="1:13" x14ac:dyDescent="0.25">
      <c r="A106" s="20" t="s">
        <v>227</v>
      </c>
    </row>
    <row r="108" spans="1:13" x14ac:dyDescent="0.25">
      <c r="A108" t="s">
        <v>182</v>
      </c>
      <c r="B108">
        <f>Hoja1!AF29</f>
        <v>7</v>
      </c>
      <c r="C108" s="12">
        <f>(B108/30)</f>
        <v>0.23333333333333334</v>
      </c>
      <c r="I108" s="9" t="s">
        <v>229</v>
      </c>
    </row>
    <row r="109" spans="1:13" x14ac:dyDescent="0.25">
      <c r="A109" t="s">
        <v>183</v>
      </c>
      <c r="B109">
        <f>Hoja1!AG29</f>
        <v>17</v>
      </c>
      <c r="C109" s="12">
        <f t="shared" ref="C109:C111" si="9">(B109/30)</f>
        <v>0.56666666666666665</v>
      </c>
      <c r="I109" s="9" t="s">
        <v>228</v>
      </c>
    </row>
    <row r="110" spans="1:13" x14ac:dyDescent="0.25">
      <c r="A110" t="s">
        <v>184</v>
      </c>
      <c r="B110">
        <f>Hoja1!AH29</f>
        <v>3</v>
      </c>
      <c r="C110" s="12">
        <f t="shared" si="9"/>
        <v>0.1</v>
      </c>
    </row>
    <row r="111" spans="1:13" x14ac:dyDescent="0.25">
      <c r="A111" t="s">
        <v>185</v>
      </c>
      <c r="B111">
        <f>Hoja1!AI29</f>
        <v>0</v>
      </c>
      <c r="C111" s="12">
        <f t="shared" si="9"/>
        <v>0</v>
      </c>
    </row>
    <row r="115" spans="1:13" ht="3" customHeight="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</row>
    <row r="117" spans="1:13" x14ac:dyDescent="0.25">
      <c r="A117" s="20" t="s">
        <v>52</v>
      </c>
    </row>
    <row r="119" spans="1:13" x14ac:dyDescent="0.25">
      <c r="A119" t="s">
        <v>182</v>
      </c>
      <c r="B119">
        <f>Hoja1!AF30</f>
        <v>5</v>
      </c>
      <c r="C119" s="12">
        <f>(B119/30)</f>
        <v>0.16666666666666666</v>
      </c>
      <c r="I119" s="9" t="s">
        <v>230</v>
      </c>
    </row>
    <row r="120" spans="1:13" x14ac:dyDescent="0.25">
      <c r="A120" t="s">
        <v>183</v>
      </c>
      <c r="B120">
        <f>Hoja1!AG30</f>
        <v>19</v>
      </c>
      <c r="C120" s="12">
        <f t="shared" ref="C120:C122" si="10">(B120/30)</f>
        <v>0.6333333333333333</v>
      </c>
      <c r="I120" s="9" t="s">
        <v>231</v>
      </c>
    </row>
    <row r="121" spans="1:13" x14ac:dyDescent="0.25">
      <c r="A121" t="s">
        <v>184</v>
      </c>
      <c r="B121">
        <f>Hoja1!AH30</f>
        <v>3</v>
      </c>
      <c r="C121" s="12">
        <f t="shared" si="10"/>
        <v>0.1</v>
      </c>
    </row>
    <row r="122" spans="1:13" x14ac:dyDescent="0.25">
      <c r="A122" t="s">
        <v>185</v>
      </c>
      <c r="B122">
        <f>Hoja1!AI30</f>
        <v>0</v>
      </c>
      <c r="C122" s="12">
        <f t="shared" si="10"/>
        <v>0</v>
      </c>
    </row>
    <row r="126" spans="1:13" ht="3" customHeight="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</row>
    <row r="128" spans="1:13" x14ac:dyDescent="0.25">
      <c r="A128" s="20" t="s">
        <v>232</v>
      </c>
    </row>
    <row r="130" spans="1:13" x14ac:dyDescent="0.25">
      <c r="A130" t="s">
        <v>182</v>
      </c>
      <c r="B130">
        <f>Hoja1!AF31</f>
        <v>14</v>
      </c>
      <c r="C130" s="12">
        <f>(B130/30)</f>
        <v>0.46666666666666667</v>
      </c>
      <c r="I130" s="9" t="s">
        <v>233</v>
      </c>
    </row>
    <row r="131" spans="1:13" x14ac:dyDescent="0.25">
      <c r="A131" t="s">
        <v>183</v>
      </c>
      <c r="B131">
        <f>Hoja1!AG31</f>
        <v>12</v>
      </c>
      <c r="C131" s="12">
        <f t="shared" ref="C131:C133" si="11">(B131/30)</f>
        <v>0.4</v>
      </c>
      <c r="I131" s="9" t="s">
        <v>234</v>
      </c>
    </row>
    <row r="132" spans="1:13" x14ac:dyDescent="0.25">
      <c r="A132" t="s">
        <v>184</v>
      </c>
      <c r="B132">
        <f>Hoja1!AH31</f>
        <v>0</v>
      </c>
      <c r="C132" s="12">
        <f t="shared" si="11"/>
        <v>0</v>
      </c>
    </row>
    <row r="133" spans="1:13" x14ac:dyDescent="0.25">
      <c r="A133" t="s">
        <v>185</v>
      </c>
      <c r="B133">
        <f>Hoja1!AI31</f>
        <v>1</v>
      </c>
      <c r="C133" s="12">
        <f t="shared" si="11"/>
        <v>3.3333333333333333E-2</v>
      </c>
    </row>
    <row r="137" spans="1:13" ht="3" customHeight="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9" spans="1:13" x14ac:dyDescent="0.25">
      <c r="A139" s="20" t="s">
        <v>235</v>
      </c>
    </row>
    <row r="141" spans="1:13" x14ac:dyDescent="0.25">
      <c r="A141" t="s">
        <v>182</v>
      </c>
      <c r="B141">
        <f>Hoja1!AF32</f>
        <v>5</v>
      </c>
      <c r="C141" s="12">
        <f>(B141/30)</f>
        <v>0.16666666666666666</v>
      </c>
      <c r="I141" s="9" t="s">
        <v>236</v>
      </c>
    </row>
    <row r="142" spans="1:13" x14ac:dyDescent="0.25">
      <c r="A142" t="s">
        <v>183</v>
      </c>
      <c r="B142">
        <f>Hoja1!AG32</f>
        <v>6</v>
      </c>
      <c r="C142" s="12">
        <f t="shared" ref="C142:C144" si="12">(B142/30)</f>
        <v>0.2</v>
      </c>
      <c r="I142" s="9" t="s">
        <v>237</v>
      </c>
    </row>
    <row r="143" spans="1:13" x14ac:dyDescent="0.25">
      <c r="A143" t="s">
        <v>184</v>
      </c>
      <c r="B143">
        <f>Hoja1!AH32</f>
        <v>13</v>
      </c>
      <c r="C143" s="12">
        <f t="shared" si="12"/>
        <v>0.43333333333333335</v>
      </c>
    </row>
    <row r="144" spans="1:13" x14ac:dyDescent="0.25">
      <c r="A144" t="s">
        <v>185</v>
      </c>
      <c r="B144">
        <f>Hoja1!AI32</f>
        <v>4</v>
      </c>
      <c r="C144" s="12">
        <f t="shared" si="12"/>
        <v>0.13333333333333333</v>
      </c>
    </row>
    <row r="147" spans="1:13" ht="16.5" customHeight="1" x14ac:dyDescent="0.25"/>
    <row r="148" spans="1:13" ht="3.75" customHeight="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</row>
    <row r="150" spans="1:13" x14ac:dyDescent="0.25">
      <c r="A150" s="20" t="s">
        <v>238</v>
      </c>
    </row>
    <row r="152" spans="1:13" x14ac:dyDescent="0.25">
      <c r="A152" t="s">
        <v>182</v>
      </c>
      <c r="B152">
        <f>Hoja1!AF33</f>
        <v>21</v>
      </c>
      <c r="C152" s="12">
        <f>(B152/30)</f>
        <v>0.7</v>
      </c>
      <c r="I152" s="9" t="s">
        <v>240</v>
      </c>
    </row>
    <row r="153" spans="1:13" x14ac:dyDescent="0.25">
      <c r="A153" t="s">
        <v>183</v>
      </c>
      <c r="B153">
        <f>Hoja1!AG33</f>
        <v>6</v>
      </c>
      <c r="C153" s="12">
        <f t="shared" ref="C153:C155" si="13">(B153/30)</f>
        <v>0.2</v>
      </c>
      <c r="I153" s="9" t="s">
        <v>239</v>
      </c>
    </row>
    <row r="154" spans="1:13" x14ac:dyDescent="0.25">
      <c r="A154" t="s">
        <v>184</v>
      </c>
      <c r="B154">
        <f>Hoja1!AH33</f>
        <v>0</v>
      </c>
      <c r="C154" s="12">
        <f t="shared" si="13"/>
        <v>0</v>
      </c>
    </row>
    <row r="155" spans="1:13" x14ac:dyDescent="0.25">
      <c r="A155" t="s">
        <v>185</v>
      </c>
      <c r="B155">
        <f>Hoja1!AI33</f>
        <v>0</v>
      </c>
      <c r="C155" s="12">
        <f t="shared" si="13"/>
        <v>0</v>
      </c>
    </row>
    <row r="159" spans="1:13" ht="3.75" customHeight="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</row>
    <row r="161" spans="1:13" x14ac:dyDescent="0.25">
      <c r="A161" s="20" t="s">
        <v>82</v>
      </c>
    </row>
    <row r="163" spans="1:13" x14ac:dyDescent="0.25">
      <c r="A163" t="s">
        <v>182</v>
      </c>
      <c r="B163">
        <f>Hoja1!AF34</f>
        <v>5</v>
      </c>
      <c r="C163" s="12">
        <f>(B163/30)</f>
        <v>0.16666666666666666</v>
      </c>
      <c r="I163" s="9" t="s">
        <v>246</v>
      </c>
    </row>
    <row r="164" spans="1:13" x14ac:dyDescent="0.25">
      <c r="A164" t="s">
        <v>183</v>
      </c>
      <c r="B164">
        <f>Hoja1!AG34</f>
        <v>10</v>
      </c>
      <c r="C164" s="12">
        <f t="shared" ref="C164:C166" si="14">(B164/30)</f>
        <v>0.33333333333333331</v>
      </c>
      <c r="I164" s="9" t="s">
        <v>241</v>
      </c>
    </row>
    <row r="165" spans="1:13" x14ac:dyDescent="0.25">
      <c r="A165" t="s">
        <v>184</v>
      </c>
      <c r="B165">
        <f>Hoja1!AH34</f>
        <v>11</v>
      </c>
      <c r="C165" s="12">
        <f t="shared" si="14"/>
        <v>0.36666666666666664</v>
      </c>
    </row>
    <row r="166" spans="1:13" x14ac:dyDescent="0.25">
      <c r="A166" t="s">
        <v>185</v>
      </c>
      <c r="B166">
        <f>Hoja1!AI34</f>
        <v>0</v>
      </c>
      <c r="C166" s="12">
        <f t="shared" si="14"/>
        <v>0</v>
      </c>
    </row>
    <row r="170" spans="1:13" ht="3.75" customHeight="1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</row>
  </sheetData>
  <mergeCells count="1">
    <mergeCell ref="A1:M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G25" sqref="G25"/>
    </sheetView>
  </sheetViews>
  <sheetFormatPr baseColWidth="10" defaultRowHeight="15" x14ac:dyDescent="0.25"/>
  <cols>
    <col min="1" max="1" width="20" customWidth="1"/>
    <col min="2" max="2" width="3.7109375" customWidth="1"/>
    <col min="3" max="3" width="7.28515625" customWidth="1"/>
  </cols>
  <sheetData>
    <row r="1" spans="1:12" x14ac:dyDescent="0.25">
      <c r="A1" s="40" t="s">
        <v>247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3" spans="1:12" x14ac:dyDescent="0.25">
      <c r="A3" t="s">
        <v>248</v>
      </c>
      <c r="B3" s="21">
        <f>Hoja1!AF38</f>
        <v>1</v>
      </c>
      <c r="C3" s="22">
        <f>(B3/30)</f>
        <v>3.3333333333333333E-2</v>
      </c>
    </row>
    <row r="4" spans="1:12" x14ac:dyDescent="0.25">
      <c r="A4" t="s">
        <v>249</v>
      </c>
      <c r="B4" s="21">
        <f>Hoja1!AG38</f>
        <v>3</v>
      </c>
      <c r="C4" s="22">
        <f t="shared" ref="C4:C6" si="0">(B4/30)</f>
        <v>0.1</v>
      </c>
    </row>
    <row r="5" spans="1:12" x14ac:dyDescent="0.25">
      <c r="A5" t="s">
        <v>250</v>
      </c>
      <c r="B5" s="21">
        <f>Hoja1!AH38</f>
        <v>13</v>
      </c>
      <c r="C5" s="22">
        <f t="shared" si="0"/>
        <v>0.43333333333333335</v>
      </c>
    </row>
    <row r="6" spans="1:12" x14ac:dyDescent="0.25">
      <c r="A6" t="s">
        <v>251</v>
      </c>
      <c r="B6" s="21">
        <f>Hoja1!AI38</f>
        <v>10</v>
      </c>
      <c r="C6" s="22">
        <f t="shared" si="0"/>
        <v>0.33333333333333331</v>
      </c>
    </row>
    <row r="20" spans="4:9" x14ac:dyDescent="0.25">
      <c r="D20" s="9" t="s">
        <v>252</v>
      </c>
      <c r="E20" s="9"/>
      <c r="F20" s="9"/>
      <c r="G20" s="9"/>
      <c r="H20" s="9"/>
      <c r="I20" s="9"/>
    </row>
    <row r="21" spans="4:9" x14ac:dyDescent="0.25">
      <c r="D21" s="41" t="s">
        <v>253</v>
      </c>
      <c r="E21" s="41"/>
      <c r="F21" s="41"/>
      <c r="G21" s="41"/>
      <c r="H21" s="41"/>
      <c r="I21" s="41"/>
    </row>
  </sheetData>
  <mergeCells count="2">
    <mergeCell ref="A1:L1"/>
    <mergeCell ref="D21:I21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topLeftCell="A118" workbookViewId="0">
      <selection activeCell="B94" sqref="B94:B97"/>
    </sheetView>
  </sheetViews>
  <sheetFormatPr baseColWidth="10" defaultRowHeight="15" x14ac:dyDescent="0.25"/>
  <cols>
    <col min="2" max="2" width="5.42578125" customWidth="1"/>
    <col min="3" max="3" width="8.28515625" customWidth="1"/>
  </cols>
  <sheetData>
    <row r="1" spans="1:12" x14ac:dyDescent="0.25">
      <c r="A1" s="40" t="s">
        <v>254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12" x14ac:dyDescent="0.25">
      <c r="A3" s="20" t="s">
        <v>255</v>
      </c>
      <c r="B3" s="20"/>
    </row>
    <row r="4" spans="1:12" x14ac:dyDescent="0.25">
      <c r="H4" s="9" t="s">
        <v>260</v>
      </c>
      <c r="I4" s="9"/>
      <c r="J4" s="9"/>
      <c r="K4" s="9"/>
      <c r="L4" s="9"/>
    </row>
    <row r="5" spans="1:12" x14ac:dyDescent="0.25">
      <c r="A5" t="s">
        <v>256</v>
      </c>
      <c r="B5" s="21">
        <f>Hoja1!AF48</f>
        <v>5</v>
      </c>
      <c r="C5" s="22">
        <f>(B5/30)</f>
        <v>0.16666666666666666</v>
      </c>
      <c r="H5" s="9" t="s">
        <v>261</v>
      </c>
      <c r="I5" s="9"/>
      <c r="J5" s="9"/>
      <c r="K5" s="9"/>
      <c r="L5" s="9"/>
    </row>
    <row r="6" spans="1:12" x14ac:dyDescent="0.25">
      <c r="A6" t="s">
        <v>257</v>
      </c>
      <c r="B6" s="21">
        <f>Hoja1!AG48</f>
        <v>5</v>
      </c>
      <c r="C6" s="22">
        <f t="shared" ref="C6:C8" si="0">(B6/30)</f>
        <v>0.16666666666666666</v>
      </c>
      <c r="H6" s="41" t="s">
        <v>262</v>
      </c>
      <c r="I6" s="41"/>
      <c r="J6" s="41"/>
      <c r="K6" s="41"/>
      <c r="L6" s="41"/>
    </row>
    <row r="7" spans="1:12" x14ac:dyDescent="0.25">
      <c r="A7" t="s">
        <v>258</v>
      </c>
      <c r="B7" s="21">
        <f>Hoja1!AH48</f>
        <v>13</v>
      </c>
      <c r="C7" s="22">
        <f t="shared" si="0"/>
        <v>0.43333333333333335</v>
      </c>
    </row>
    <row r="8" spans="1:12" x14ac:dyDescent="0.25">
      <c r="A8" t="s">
        <v>259</v>
      </c>
      <c r="B8" s="21">
        <f>Hoja1!AI48</f>
        <v>6</v>
      </c>
      <c r="C8" s="22">
        <f t="shared" si="0"/>
        <v>0.2</v>
      </c>
    </row>
    <row r="13" spans="1:12" ht="3.7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5" spans="1:12" x14ac:dyDescent="0.25">
      <c r="A15" s="20" t="s">
        <v>263</v>
      </c>
    </row>
    <row r="17" spans="1:12" x14ac:dyDescent="0.25">
      <c r="A17" t="s">
        <v>256</v>
      </c>
      <c r="B17" s="21">
        <f>Hoja1!AF49</f>
        <v>3</v>
      </c>
      <c r="C17" s="22">
        <f>(B17/30)</f>
        <v>0.1</v>
      </c>
      <c r="H17" s="9" t="s">
        <v>264</v>
      </c>
      <c r="I17" s="9"/>
      <c r="J17" s="9"/>
      <c r="K17" s="9"/>
      <c r="L17" s="9"/>
    </row>
    <row r="18" spans="1:12" x14ac:dyDescent="0.25">
      <c r="A18" t="s">
        <v>257</v>
      </c>
      <c r="B18" s="21">
        <f>Hoja1!AG49</f>
        <v>4</v>
      </c>
      <c r="C18" s="22">
        <f t="shared" ref="C18:C20" si="1">(B18/30)</f>
        <v>0.13333333333333333</v>
      </c>
      <c r="H18" s="9" t="s">
        <v>265</v>
      </c>
      <c r="I18" s="9"/>
      <c r="J18" s="9"/>
      <c r="K18" s="9"/>
      <c r="L18" s="9"/>
    </row>
    <row r="19" spans="1:12" x14ac:dyDescent="0.25">
      <c r="A19" t="s">
        <v>258</v>
      </c>
      <c r="B19" s="21">
        <f>Hoja1!AH49</f>
        <v>11</v>
      </c>
      <c r="C19" s="22">
        <f t="shared" si="1"/>
        <v>0.36666666666666664</v>
      </c>
      <c r="H19" s="41" t="s">
        <v>266</v>
      </c>
      <c r="I19" s="41"/>
      <c r="J19" s="41"/>
      <c r="K19" s="41"/>
      <c r="L19" s="41"/>
    </row>
    <row r="20" spans="1:12" x14ac:dyDescent="0.25">
      <c r="A20" t="s">
        <v>259</v>
      </c>
      <c r="B20" s="21">
        <f>Hoja1!AI49</f>
        <v>10</v>
      </c>
      <c r="C20" s="22">
        <f t="shared" si="1"/>
        <v>0.33333333333333331</v>
      </c>
    </row>
    <row r="24" spans="1:12" ht="3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6" spans="1:12" x14ac:dyDescent="0.25">
      <c r="A26" s="20" t="s">
        <v>267</v>
      </c>
    </row>
    <row r="28" spans="1:12" x14ac:dyDescent="0.25">
      <c r="A28" t="s">
        <v>256</v>
      </c>
      <c r="B28" s="21">
        <f>Hoja1!AF50</f>
        <v>3</v>
      </c>
      <c r="C28" s="22">
        <f>(B28/30)</f>
        <v>0.1</v>
      </c>
      <c r="H28" s="9" t="s">
        <v>268</v>
      </c>
      <c r="I28" s="9"/>
      <c r="J28" s="9"/>
      <c r="K28" s="9"/>
      <c r="L28" s="9"/>
    </row>
    <row r="29" spans="1:12" x14ac:dyDescent="0.25">
      <c r="A29" t="s">
        <v>257</v>
      </c>
      <c r="B29" s="21">
        <f>Hoja1!AG50</f>
        <v>2</v>
      </c>
      <c r="C29" s="22">
        <f t="shared" ref="C29:C31" si="2">(B29/30)</f>
        <v>6.6666666666666666E-2</v>
      </c>
      <c r="H29" s="9" t="s">
        <v>269</v>
      </c>
      <c r="I29" s="9"/>
      <c r="J29" s="9"/>
      <c r="K29" s="9"/>
      <c r="L29" s="9"/>
    </row>
    <row r="30" spans="1:12" x14ac:dyDescent="0.25">
      <c r="A30" t="s">
        <v>258</v>
      </c>
      <c r="B30" s="21">
        <f>Hoja1!AH50</f>
        <v>8</v>
      </c>
      <c r="C30" s="22">
        <f t="shared" si="2"/>
        <v>0.26666666666666666</v>
      </c>
      <c r="H30" s="41" t="s">
        <v>270</v>
      </c>
      <c r="I30" s="41"/>
      <c r="J30" s="41"/>
      <c r="K30" s="41"/>
      <c r="L30" s="41"/>
    </row>
    <row r="31" spans="1:12" x14ac:dyDescent="0.25">
      <c r="A31" t="s">
        <v>259</v>
      </c>
      <c r="B31" s="21">
        <f>Hoja1!AI50</f>
        <v>16</v>
      </c>
      <c r="C31" s="22">
        <f t="shared" si="2"/>
        <v>0.53333333333333333</v>
      </c>
    </row>
    <row r="35" spans="1:12" ht="3.7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7" spans="1:12" x14ac:dyDescent="0.25">
      <c r="A37" s="20" t="s">
        <v>271</v>
      </c>
    </row>
    <row r="39" spans="1:12" x14ac:dyDescent="0.25">
      <c r="A39" t="s">
        <v>256</v>
      </c>
      <c r="B39" s="21">
        <f>Hoja1!AF51</f>
        <v>2</v>
      </c>
      <c r="C39" s="22">
        <f>(B39/30)</f>
        <v>6.6666666666666666E-2</v>
      </c>
      <c r="H39" s="9" t="s">
        <v>272</v>
      </c>
      <c r="I39" s="9"/>
      <c r="J39" s="9"/>
      <c r="K39" s="9"/>
      <c r="L39" s="9"/>
    </row>
    <row r="40" spans="1:12" x14ac:dyDescent="0.25">
      <c r="A40" t="s">
        <v>257</v>
      </c>
      <c r="B40" s="21">
        <f>Hoja1!AG51</f>
        <v>12</v>
      </c>
      <c r="C40" s="22">
        <f t="shared" ref="C40:C42" si="3">(B40/30)</f>
        <v>0.4</v>
      </c>
      <c r="H40" s="9" t="s">
        <v>273</v>
      </c>
      <c r="I40" s="9"/>
      <c r="J40" s="9"/>
      <c r="K40" s="9"/>
      <c r="L40" s="9"/>
    </row>
    <row r="41" spans="1:12" x14ac:dyDescent="0.25">
      <c r="A41" t="s">
        <v>258</v>
      </c>
      <c r="B41" s="21">
        <f>Hoja1!AH51</f>
        <v>9</v>
      </c>
      <c r="C41" s="22">
        <f t="shared" si="3"/>
        <v>0.3</v>
      </c>
      <c r="H41" s="41" t="s">
        <v>274</v>
      </c>
      <c r="I41" s="41"/>
      <c r="J41" s="41"/>
      <c r="K41" s="41"/>
      <c r="L41" s="41"/>
    </row>
    <row r="42" spans="1:12" x14ac:dyDescent="0.25">
      <c r="A42" t="s">
        <v>259</v>
      </c>
      <c r="B42" s="21">
        <f>Hoja1!AI51</f>
        <v>4</v>
      </c>
      <c r="C42" s="22">
        <f t="shared" si="3"/>
        <v>0.13333333333333333</v>
      </c>
    </row>
    <row r="46" spans="1:12" ht="3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8" spans="1:12" x14ac:dyDescent="0.25">
      <c r="A48" s="20" t="s">
        <v>275</v>
      </c>
    </row>
    <row r="50" spans="1:12" x14ac:dyDescent="0.25">
      <c r="A50" t="s">
        <v>256</v>
      </c>
      <c r="B50" s="21">
        <f>Hoja1!AF52</f>
        <v>2</v>
      </c>
      <c r="C50" s="22">
        <f>(B50/30)</f>
        <v>6.6666666666666666E-2</v>
      </c>
      <c r="H50" s="9" t="s">
        <v>276</v>
      </c>
      <c r="I50" s="9"/>
      <c r="J50" s="9"/>
      <c r="K50" s="9"/>
      <c r="L50" s="9"/>
    </row>
    <row r="51" spans="1:12" x14ac:dyDescent="0.25">
      <c r="A51" t="s">
        <v>257</v>
      </c>
      <c r="B51" s="21">
        <f>Hoja1!AG52</f>
        <v>6</v>
      </c>
      <c r="C51" s="22">
        <f t="shared" ref="C51:C53" si="4">(B51/30)</f>
        <v>0.2</v>
      </c>
      <c r="H51" s="9" t="s">
        <v>277</v>
      </c>
      <c r="I51" s="9"/>
      <c r="J51" s="9"/>
      <c r="K51" s="9"/>
      <c r="L51" s="9"/>
    </row>
    <row r="52" spans="1:12" x14ac:dyDescent="0.25">
      <c r="A52" t="s">
        <v>258</v>
      </c>
      <c r="B52" s="21">
        <f>Hoja1!AH52</f>
        <v>7</v>
      </c>
      <c r="C52" s="22">
        <f t="shared" si="4"/>
        <v>0.23333333333333334</v>
      </c>
      <c r="H52" s="41" t="s">
        <v>278</v>
      </c>
      <c r="I52" s="41"/>
      <c r="J52" s="41"/>
      <c r="K52" s="41"/>
      <c r="L52" s="41"/>
    </row>
    <row r="53" spans="1:12" x14ac:dyDescent="0.25">
      <c r="A53" t="s">
        <v>259</v>
      </c>
      <c r="B53" s="21">
        <f>Hoja1!AI52</f>
        <v>11</v>
      </c>
      <c r="C53" s="22">
        <f t="shared" si="4"/>
        <v>0.36666666666666664</v>
      </c>
    </row>
    <row r="57" spans="1:12" ht="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9" spans="1:12" x14ac:dyDescent="0.25">
      <c r="A59" s="20" t="s">
        <v>280</v>
      </c>
    </row>
    <row r="61" spans="1:12" x14ac:dyDescent="0.25">
      <c r="A61" t="s">
        <v>256</v>
      </c>
      <c r="B61" s="21">
        <f>Hoja1!AF53</f>
        <v>0</v>
      </c>
      <c r="C61" s="22">
        <f>(B61/30)</f>
        <v>0</v>
      </c>
      <c r="H61" s="9" t="s">
        <v>279</v>
      </c>
      <c r="I61" s="9"/>
      <c r="J61" s="9"/>
      <c r="K61" s="9"/>
      <c r="L61" s="9"/>
    </row>
    <row r="62" spans="1:12" x14ac:dyDescent="0.25">
      <c r="A62" t="s">
        <v>257</v>
      </c>
      <c r="B62" s="21">
        <f>Hoja1!AG53</f>
        <v>8</v>
      </c>
      <c r="C62" s="22">
        <f t="shared" ref="C62:C64" si="5">(B62/30)</f>
        <v>0.26666666666666666</v>
      </c>
      <c r="H62" s="9" t="s">
        <v>281</v>
      </c>
      <c r="I62" s="9"/>
      <c r="J62" s="9"/>
      <c r="K62" s="9"/>
      <c r="L62" s="9"/>
    </row>
    <row r="63" spans="1:12" x14ac:dyDescent="0.25">
      <c r="A63" t="s">
        <v>258</v>
      </c>
      <c r="B63" s="21">
        <f>Hoja1!AH53</f>
        <v>10</v>
      </c>
      <c r="C63" s="22">
        <f t="shared" si="5"/>
        <v>0.33333333333333331</v>
      </c>
      <c r="H63" s="9" t="s">
        <v>282</v>
      </c>
      <c r="I63" s="9"/>
      <c r="J63" s="9"/>
      <c r="K63" s="9"/>
      <c r="L63" s="9"/>
    </row>
    <row r="64" spans="1:12" x14ac:dyDescent="0.25">
      <c r="A64" t="s">
        <v>259</v>
      </c>
      <c r="B64" s="21">
        <f>Hoja1!AI53</f>
        <v>10</v>
      </c>
      <c r="C64" s="22">
        <f t="shared" si="5"/>
        <v>0.33333333333333331</v>
      </c>
    </row>
    <row r="68" spans="1:12" ht="3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70" spans="1:12" x14ac:dyDescent="0.25">
      <c r="A70" s="20" t="s">
        <v>283</v>
      </c>
    </row>
    <row r="72" spans="1:12" x14ac:dyDescent="0.25">
      <c r="A72" t="s">
        <v>256</v>
      </c>
      <c r="B72" s="21">
        <f>Hoja1!AF54</f>
        <v>2</v>
      </c>
      <c r="C72" s="22">
        <f>(B72/30)</f>
        <v>6.6666666666666666E-2</v>
      </c>
      <c r="H72" s="9" t="s">
        <v>284</v>
      </c>
      <c r="I72" s="9"/>
      <c r="J72" s="9"/>
      <c r="K72" s="9"/>
      <c r="L72" s="9"/>
    </row>
    <row r="73" spans="1:12" x14ac:dyDescent="0.25">
      <c r="A73" t="s">
        <v>257</v>
      </c>
      <c r="B73" s="21">
        <f>Hoja1!AG54</f>
        <v>6</v>
      </c>
      <c r="C73" s="22">
        <f t="shared" ref="C73:C75" si="6">(B73/30)</f>
        <v>0.2</v>
      </c>
      <c r="H73" s="9" t="s">
        <v>285</v>
      </c>
      <c r="I73" s="9"/>
      <c r="J73" s="9"/>
      <c r="K73" s="9"/>
      <c r="L73" s="9"/>
    </row>
    <row r="74" spans="1:12" x14ac:dyDescent="0.25">
      <c r="A74" t="s">
        <v>258</v>
      </c>
      <c r="B74" s="21">
        <f>Hoja1!AH54</f>
        <v>12</v>
      </c>
      <c r="C74" s="22">
        <f t="shared" si="6"/>
        <v>0.4</v>
      </c>
      <c r="H74" s="41" t="s">
        <v>262</v>
      </c>
      <c r="I74" s="41"/>
      <c r="J74" s="41"/>
      <c r="K74" s="41"/>
      <c r="L74" s="41"/>
    </row>
    <row r="75" spans="1:12" x14ac:dyDescent="0.25">
      <c r="A75" t="s">
        <v>259</v>
      </c>
      <c r="B75" s="21">
        <f>Hoja1!AI54</f>
        <v>7</v>
      </c>
      <c r="C75" s="22">
        <f t="shared" si="6"/>
        <v>0.23333333333333334</v>
      </c>
    </row>
    <row r="79" spans="1:12" ht="3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1" spans="1:12" x14ac:dyDescent="0.25">
      <c r="A81" s="20" t="s">
        <v>286</v>
      </c>
    </row>
    <row r="83" spans="1:12" x14ac:dyDescent="0.25">
      <c r="A83" t="s">
        <v>256</v>
      </c>
      <c r="B83" s="21">
        <f>Hoja1!AF55</f>
        <v>3</v>
      </c>
      <c r="C83" s="22">
        <f>(B83/30)</f>
        <v>0.1</v>
      </c>
      <c r="H83" s="9" t="s">
        <v>287</v>
      </c>
      <c r="I83" s="9"/>
      <c r="J83" s="9"/>
      <c r="K83" s="9"/>
      <c r="L83" s="9"/>
    </row>
    <row r="84" spans="1:12" x14ac:dyDescent="0.25">
      <c r="A84" t="s">
        <v>257</v>
      </c>
      <c r="B84" s="21">
        <f>Hoja1!AG55</f>
        <v>5</v>
      </c>
      <c r="C84" s="22">
        <f t="shared" ref="C84:C86" si="7">(B84/30)</f>
        <v>0.16666666666666666</v>
      </c>
      <c r="H84" s="9" t="s">
        <v>288</v>
      </c>
      <c r="I84" s="9"/>
      <c r="J84" s="9"/>
      <c r="K84" s="9"/>
      <c r="L84" s="9"/>
    </row>
    <row r="85" spans="1:12" x14ac:dyDescent="0.25">
      <c r="A85" t="s">
        <v>258</v>
      </c>
      <c r="B85" s="21">
        <f>Hoja1!AH55</f>
        <v>13</v>
      </c>
      <c r="C85" s="22">
        <f t="shared" si="7"/>
        <v>0.43333333333333335</v>
      </c>
      <c r="H85" s="41" t="s">
        <v>289</v>
      </c>
      <c r="I85" s="41"/>
      <c r="J85" s="41"/>
      <c r="K85" s="41"/>
      <c r="L85" s="41"/>
    </row>
    <row r="86" spans="1:12" x14ac:dyDescent="0.25">
      <c r="A86" t="s">
        <v>259</v>
      </c>
      <c r="B86" s="21">
        <f>Hoja1!AI55</f>
        <v>5</v>
      </c>
      <c r="C86" s="22">
        <f t="shared" si="7"/>
        <v>0.16666666666666666</v>
      </c>
    </row>
    <row r="90" spans="1:12" ht="3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2" spans="1:12" x14ac:dyDescent="0.25">
      <c r="A92" s="20" t="s">
        <v>290</v>
      </c>
    </row>
    <row r="94" spans="1:12" x14ac:dyDescent="0.25">
      <c r="A94" t="s">
        <v>256</v>
      </c>
      <c r="B94" s="21">
        <f>Hoja1!AF56</f>
        <v>1</v>
      </c>
      <c r="C94" s="22">
        <f>(B94/30)</f>
        <v>3.3333333333333333E-2</v>
      </c>
      <c r="H94" s="9" t="s">
        <v>291</v>
      </c>
      <c r="I94" s="9"/>
      <c r="J94" s="9"/>
      <c r="K94" s="9"/>
      <c r="L94" s="9"/>
    </row>
    <row r="95" spans="1:12" x14ac:dyDescent="0.25">
      <c r="A95" t="s">
        <v>257</v>
      </c>
      <c r="B95" s="21">
        <f>Hoja1!AG56</f>
        <v>1</v>
      </c>
      <c r="C95" s="22">
        <f t="shared" ref="C95:C97" si="8">(B95/30)</f>
        <v>3.3333333333333333E-2</v>
      </c>
      <c r="H95" s="9" t="s">
        <v>292</v>
      </c>
      <c r="I95" s="9"/>
      <c r="J95" s="9"/>
      <c r="K95" s="9"/>
      <c r="L95" s="9"/>
    </row>
    <row r="96" spans="1:12" x14ac:dyDescent="0.25">
      <c r="A96" t="s">
        <v>258</v>
      </c>
      <c r="B96" s="21">
        <f>Hoja1!AH56</f>
        <v>10</v>
      </c>
      <c r="C96" s="22">
        <f t="shared" si="8"/>
        <v>0.33333333333333331</v>
      </c>
      <c r="H96" s="41" t="s">
        <v>293</v>
      </c>
      <c r="I96" s="41"/>
      <c r="J96" s="41"/>
      <c r="K96" s="41"/>
      <c r="L96" s="41"/>
    </row>
    <row r="97" spans="1:12" x14ac:dyDescent="0.25">
      <c r="A97" t="s">
        <v>259</v>
      </c>
      <c r="B97" s="21">
        <f>Hoja1!AI56</f>
        <v>16</v>
      </c>
      <c r="C97" s="22">
        <f t="shared" si="8"/>
        <v>0.53333333333333333</v>
      </c>
    </row>
    <row r="101" spans="1:12" ht="3.75" customHeight="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3" spans="1:12" x14ac:dyDescent="0.25">
      <c r="A103" s="20" t="s">
        <v>294</v>
      </c>
    </row>
    <row r="105" spans="1:12" x14ac:dyDescent="0.25">
      <c r="A105" t="s">
        <v>256</v>
      </c>
      <c r="B105" s="21">
        <f>Hoja1!AF57</f>
        <v>2</v>
      </c>
      <c r="C105" s="22">
        <f>(B105/30)</f>
        <v>6.6666666666666666E-2</v>
      </c>
      <c r="H105" s="23" t="s">
        <v>295</v>
      </c>
      <c r="I105" s="23"/>
      <c r="J105" s="23"/>
      <c r="K105" s="23"/>
      <c r="L105" s="23"/>
    </row>
    <row r="106" spans="1:12" x14ac:dyDescent="0.25">
      <c r="A106" t="s">
        <v>257</v>
      </c>
      <c r="B106" s="21">
        <f>Hoja1!AG57</f>
        <v>8</v>
      </c>
      <c r="C106" s="22">
        <f t="shared" ref="C106:C108" si="9">(B106/30)</f>
        <v>0.26666666666666666</v>
      </c>
      <c r="H106" s="23" t="s">
        <v>296</v>
      </c>
      <c r="I106" s="23"/>
      <c r="J106" s="23"/>
      <c r="K106" s="23"/>
      <c r="L106" s="23"/>
    </row>
    <row r="107" spans="1:12" x14ac:dyDescent="0.25">
      <c r="A107" t="s">
        <v>258</v>
      </c>
      <c r="B107" s="21">
        <f>Hoja1!AH57</f>
        <v>14</v>
      </c>
      <c r="C107" s="22">
        <f t="shared" si="9"/>
        <v>0.46666666666666667</v>
      </c>
      <c r="H107" s="42" t="s">
        <v>297</v>
      </c>
      <c r="I107" s="42"/>
      <c r="J107" s="42"/>
      <c r="K107" s="42"/>
      <c r="L107" s="42"/>
    </row>
    <row r="108" spans="1:12" x14ac:dyDescent="0.25">
      <c r="A108" t="s">
        <v>259</v>
      </c>
      <c r="B108" s="21">
        <f>Hoja1!AI57</f>
        <v>4</v>
      </c>
      <c r="C108" s="22">
        <f t="shared" si="9"/>
        <v>0.13333333333333333</v>
      </c>
    </row>
    <row r="112" spans="1:12" ht="3.75" customHeight="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4" spans="1:12" x14ac:dyDescent="0.25">
      <c r="A114" s="20" t="s">
        <v>298</v>
      </c>
    </row>
    <row r="116" spans="1:12" x14ac:dyDescent="0.25">
      <c r="A116" t="s">
        <v>256</v>
      </c>
      <c r="B116" s="21">
        <f>Hoja1!AF58</f>
        <v>6</v>
      </c>
      <c r="C116" s="22">
        <f>(B116/30)</f>
        <v>0.2</v>
      </c>
      <c r="H116" s="9" t="s">
        <v>299</v>
      </c>
      <c r="I116" s="9"/>
      <c r="J116" s="9"/>
      <c r="K116" s="9"/>
      <c r="L116" s="9"/>
    </row>
    <row r="117" spans="1:12" x14ac:dyDescent="0.25">
      <c r="A117" t="s">
        <v>257</v>
      </c>
      <c r="B117" s="21">
        <f>Hoja1!AG58</f>
        <v>11</v>
      </c>
      <c r="C117" s="22">
        <f t="shared" ref="C117:C119" si="10">(B117/30)</f>
        <v>0.36666666666666664</v>
      </c>
      <c r="H117" s="9" t="s">
        <v>300</v>
      </c>
      <c r="I117" s="9"/>
      <c r="J117" s="9"/>
      <c r="K117" s="9"/>
      <c r="L117" s="9"/>
    </row>
    <row r="118" spans="1:12" x14ac:dyDescent="0.25">
      <c r="A118" t="s">
        <v>258</v>
      </c>
      <c r="B118" s="21">
        <f>Hoja1!AH58</f>
        <v>6</v>
      </c>
      <c r="C118" s="22">
        <f t="shared" si="10"/>
        <v>0.2</v>
      </c>
      <c r="H118" s="41" t="s">
        <v>301</v>
      </c>
      <c r="I118" s="41"/>
      <c r="J118" s="41"/>
      <c r="K118" s="41"/>
      <c r="L118" s="41"/>
    </row>
    <row r="119" spans="1:12" x14ac:dyDescent="0.25">
      <c r="A119" t="s">
        <v>259</v>
      </c>
      <c r="B119" s="21">
        <f>Hoja1!AI58</f>
        <v>5</v>
      </c>
      <c r="C119" s="22">
        <f t="shared" si="10"/>
        <v>0.16666666666666666</v>
      </c>
    </row>
    <row r="123" spans="1:12" ht="5.25" customHeight="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</sheetData>
  <mergeCells count="11">
    <mergeCell ref="A1:K1"/>
    <mergeCell ref="H6:L6"/>
    <mergeCell ref="H19:L19"/>
    <mergeCell ref="H30:L30"/>
    <mergeCell ref="H41:L41"/>
    <mergeCell ref="H118:L118"/>
    <mergeCell ref="H52:L52"/>
    <mergeCell ref="H74:L74"/>
    <mergeCell ref="H85:L85"/>
    <mergeCell ref="H96:L96"/>
    <mergeCell ref="H107:L107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37" workbookViewId="0">
      <selection activeCell="M37" sqref="M37"/>
    </sheetView>
  </sheetViews>
  <sheetFormatPr baseColWidth="10" defaultRowHeight="15" x14ac:dyDescent="0.25"/>
  <cols>
    <col min="2" max="2" width="4.5703125" customWidth="1"/>
    <col min="3" max="3" width="7.140625" customWidth="1"/>
    <col min="6" max="6" width="20.85546875" customWidth="1"/>
  </cols>
  <sheetData>
    <row r="1" spans="1:11" ht="21" x14ac:dyDescent="0.35">
      <c r="A1" s="43" t="s">
        <v>302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x14ac:dyDescent="0.25">
      <c r="A3" s="20" t="s">
        <v>303</v>
      </c>
    </row>
    <row r="5" spans="1:11" x14ac:dyDescent="0.25">
      <c r="A5" t="s">
        <v>304</v>
      </c>
      <c r="B5" s="21">
        <f>Hoja1!AF62</f>
        <v>9</v>
      </c>
      <c r="C5" s="12">
        <f>(B5/30)</f>
        <v>0.3</v>
      </c>
      <c r="G5" s="9" t="s">
        <v>307</v>
      </c>
      <c r="H5" s="9"/>
      <c r="I5" s="9"/>
      <c r="J5" s="9"/>
      <c r="K5" s="9"/>
    </row>
    <row r="6" spans="1:11" x14ac:dyDescent="0.25">
      <c r="A6" t="s">
        <v>305</v>
      </c>
      <c r="B6" s="21">
        <f>Hoja1!AG62</f>
        <v>21</v>
      </c>
      <c r="C6" s="12">
        <f t="shared" ref="C6:C7" si="0">(B6/30)</f>
        <v>0.7</v>
      </c>
      <c r="G6" s="9" t="s">
        <v>308</v>
      </c>
      <c r="H6" s="9"/>
      <c r="I6" s="9"/>
      <c r="J6" s="9"/>
      <c r="K6" s="9"/>
    </row>
    <row r="7" spans="1:11" x14ac:dyDescent="0.25">
      <c r="A7" t="s">
        <v>306</v>
      </c>
      <c r="B7" s="21">
        <f>Hoja1!AH62</f>
        <v>0</v>
      </c>
      <c r="C7" s="12">
        <f t="shared" si="0"/>
        <v>0</v>
      </c>
    </row>
    <row r="11" spans="1:11" ht="3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3" spans="1:11" x14ac:dyDescent="0.25">
      <c r="A13" s="20" t="s">
        <v>309</v>
      </c>
    </row>
    <row r="15" spans="1:11" x14ac:dyDescent="0.25">
      <c r="A15" t="s">
        <v>304</v>
      </c>
      <c r="B15" s="21">
        <f>Hoja1!AF63</f>
        <v>6</v>
      </c>
      <c r="C15" s="12">
        <f>(B15/30)</f>
        <v>0.2</v>
      </c>
      <c r="G15" s="9" t="s">
        <v>310</v>
      </c>
    </row>
    <row r="16" spans="1:11" x14ac:dyDescent="0.25">
      <c r="A16" t="s">
        <v>305</v>
      </c>
      <c r="B16" s="21">
        <f>Hoja1!AG63</f>
        <v>23</v>
      </c>
      <c r="C16" s="12">
        <f t="shared" ref="C16:C17" si="1">(B16/30)</f>
        <v>0.76666666666666672</v>
      </c>
      <c r="G16" s="9" t="s">
        <v>311</v>
      </c>
    </row>
    <row r="17" spans="1:11" x14ac:dyDescent="0.25">
      <c r="A17" t="s">
        <v>306</v>
      </c>
      <c r="B17" s="21">
        <f>Hoja1!AH63</f>
        <v>0</v>
      </c>
      <c r="C17" s="12">
        <f t="shared" si="1"/>
        <v>0</v>
      </c>
    </row>
    <row r="21" spans="1:11" ht="3.75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3" spans="1:11" x14ac:dyDescent="0.25">
      <c r="A23" s="20" t="s">
        <v>312</v>
      </c>
    </row>
    <row r="24" spans="1:11" x14ac:dyDescent="0.25">
      <c r="G24" s="9" t="s">
        <v>313</v>
      </c>
    </row>
    <row r="25" spans="1:11" x14ac:dyDescent="0.25">
      <c r="A25" t="s">
        <v>304</v>
      </c>
      <c r="B25" s="21">
        <f>Hoja1!AF64</f>
        <v>7</v>
      </c>
      <c r="C25" s="12">
        <f>(B25/30)</f>
        <v>0.23333333333333334</v>
      </c>
      <c r="G25" s="9" t="s">
        <v>314</v>
      </c>
    </row>
    <row r="26" spans="1:11" x14ac:dyDescent="0.25">
      <c r="A26" t="s">
        <v>305</v>
      </c>
      <c r="B26" s="21">
        <f>Hoja1!AG64</f>
        <v>22</v>
      </c>
      <c r="C26" s="12">
        <f t="shared" ref="C26:C27" si="2">(B26/30)</f>
        <v>0.73333333333333328</v>
      </c>
    </row>
    <row r="27" spans="1:11" x14ac:dyDescent="0.25">
      <c r="A27" t="s">
        <v>306</v>
      </c>
      <c r="B27" s="21">
        <f>Hoja1!AH64</f>
        <v>0</v>
      </c>
      <c r="C27" s="12">
        <f t="shared" si="2"/>
        <v>0</v>
      </c>
    </row>
    <row r="31" spans="1:11" ht="3.75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3" spans="1:11" x14ac:dyDescent="0.25">
      <c r="A33" s="20" t="s">
        <v>315</v>
      </c>
    </row>
    <row r="35" spans="1:11" x14ac:dyDescent="0.25">
      <c r="A35" t="s">
        <v>304</v>
      </c>
      <c r="B35" s="21">
        <f>Hoja1!AF65</f>
        <v>3</v>
      </c>
      <c r="C35" s="12">
        <f>(B35/30)</f>
        <v>0.1</v>
      </c>
      <c r="G35" s="9" t="s">
        <v>316</v>
      </c>
    </row>
    <row r="36" spans="1:11" x14ac:dyDescent="0.25">
      <c r="A36" t="s">
        <v>305</v>
      </c>
      <c r="B36" s="21">
        <f>Hoja1!AG65</f>
        <v>26</v>
      </c>
      <c r="C36" s="12">
        <f t="shared" ref="C36:C37" si="3">(B36/30)</f>
        <v>0.8666666666666667</v>
      </c>
      <c r="G36" s="9" t="s">
        <v>317</v>
      </c>
    </row>
    <row r="37" spans="1:11" x14ac:dyDescent="0.25">
      <c r="A37" t="s">
        <v>306</v>
      </c>
      <c r="B37" s="21">
        <f>Hoja1!AH65</f>
        <v>0</v>
      </c>
      <c r="C37" s="12">
        <f t="shared" si="3"/>
        <v>0</v>
      </c>
    </row>
    <row r="41" spans="1:11" ht="4.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3" spans="1:11" x14ac:dyDescent="0.25">
      <c r="A43" s="20" t="s">
        <v>318</v>
      </c>
    </row>
    <row r="45" spans="1:11" x14ac:dyDescent="0.25">
      <c r="A45" t="s">
        <v>304</v>
      </c>
      <c r="B45" s="21">
        <f>Hoja1!AF66</f>
        <v>3</v>
      </c>
      <c r="C45" s="12">
        <f>(B45/30)</f>
        <v>0.1</v>
      </c>
      <c r="G45" s="9" t="s">
        <v>316</v>
      </c>
    </row>
    <row r="46" spans="1:11" x14ac:dyDescent="0.25">
      <c r="A46" t="s">
        <v>305</v>
      </c>
      <c r="B46" s="21">
        <f>Hoja1!AG66</f>
        <v>26</v>
      </c>
      <c r="C46" s="12">
        <f t="shared" ref="C46:C47" si="4">(B46/30)</f>
        <v>0.8666666666666667</v>
      </c>
      <c r="G46" s="9" t="s">
        <v>319</v>
      </c>
    </row>
    <row r="47" spans="1:11" x14ac:dyDescent="0.25">
      <c r="A47" t="s">
        <v>306</v>
      </c>
      <c r="B47" s="21">
        <f>Hoja1!AH66</f>
        <v>0</v>
      </c>
      <c r="C47" s="12">
        <f t="shared" si="4"/>
        <v>0</v>
      </c>
    </row>
    <row r="52" spans="1:11" ht="4.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</row>
  </sheetData>
  <mergeCells count="1">
    <mergeCell ref="A1:K1"/>
  </mergeCells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J10" sqref="J10"/>
    </sheetView>
  </sheetViews>
  <sheetFormatPr baseColWidth="10" defaultRowHeight="15" x14ac:dyDescent="0.25"/>
  <cols>
    <col min="1" max="1" width="18.7109375" customWidth="1"/>
    <col min="2" max="2" width="3.5703125" customWidth="1"/>
    <col min="3" max="3" width="7.85546875" customWidth="1"/>
  </cols>
  <sheetData>
    <row r="1" spans="1:10" ht="21" x14ac:dyDescent="0.35">
      <c r="A1" s="43" t="s">
        <v>324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x14ac:dyDescent="0.25">
      <c r="A3" t="s">
        <v>320</v>
      </c>
      <c r="B3" s="21">
        <f>Hoja1!AF70</f>
        <v>0</v>
      </c>
      <c r="C3" s="12">
        <f>(B3/30)</f>
        <v>0</v>
      </c>
    </row>
    <row r="4" spans="1:10" x14ac:dyDescent="0.25">
      <c r="A4" t="s">
        <v>321</v>
      </c>
      <c r="B4" s="21">
        <f>Hoja1!AG70</f>
        <v>9</v>
      </c>
      <c r="C4" s="12">
        <f t="shared" ref="C4:C6" si="0">(B4/30)</f>
        <v>0.3</v>
      </c>
    </row>
    <row r="5" spans="1:10" x14ac:dyDescent="0.25">
      <c r="A5" t="s">
        <v>322</v>
      </c>
      <c r="B5" s="21">
        <f>Hoja1!AH70</f>
        <v>20</v>
      </c>
      <c r="C5" s="12">
        <f t="shared" si="0"/>
        <v>0.66666666666666663</v>
      </c>
    </row>
    <row r="6" spans="1:10" x14ac:dyDescent="0.25">
      <c r="A6" t="s">
        <v>323</v>
      </c>
      <c r="B6" s="21">
        <f>Hoja1!AI70</f>
        <v>1</v>
      </c>
      <c r="C6" s="12">
        <f t="shared" si="0"/>
        <v>3.3333333333333333E-2</v>
      </c>
    </row>
    <row r="19" spans="2:10" x14ac:dyDescent="0.25">
      <c r="B19" s="9" t="s">
        <v>325</v>
      </c>
      <c r="C19" s="9"/>
      <c r="D19" s="9"/>
      <c r="E19" s="9"/>
      <c r="F19" s="9"/>
      <c r="G19" s="9"/>
      <c r="H19" s="9"/>
      <c r="I19" s="9"/>
      <c r="J19" s="9"/>
    </row>
    <row r="20" spans="2:10" x14ac:dyDescent="0.25">
      <c r="B20" s="9" t="s">
        <v>326</v>
      </c>
      <c r="C20" s="9"/>
      <c r="D20" s="9"/>
      <c r="E20" s="9"/>
      <c r="F20" s="9"/>
      <c r="G20" s="9"/>
      <c r="H20" s="9"/>
      <c r="I20" s="9"/>
      <c r="J20" s="9"/>
    </row>
  </sheetData>
  <mergeCells count="1">
    <mergeCell ref="A1:J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B20" sqref="B20"/>
    </sheetView>
  </sheetViews>
  <sheetFormatPr baseColWidth="10" defaultRowHeight="15" x14ac:dyDescent="0.25"/>
  <cols>
    <col min="1" max="1" width="6.5703125" customWidth="1"/>
    <col min="2" max="2" width="4.5703125" customWidth="1"/>
    <col min="3" max="3" width="7.5703125" customWidth="1"/>
    <col min="11" max="11" width="53.7109375" customWidth="1"/>
  </cols>
  <sheetData>
    <row r="1" spans="1:11" ht="21" x14ac:dyDescent="0.35">
      <c r="A1" s="43" t="s">
        <v>327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x14ac:dyDescent="0.25">
      <c r="A3" t="s">
        <v>328</v>
      </c>
      <c r="B3" s="21">
        <f>Hoja1!AF73</f>
        <v>10</v>
      </c>
      <c r="C3" s="12">
        <f>(B3/30)</f>
        <v>0.33333333333333331</v>
      </c>
    </row>
    <row r="4" spans="1:11" x14ac:dyDescent="0.25">
      <c r="A4" t="s">
        <v>329</v>
      </c>
      <c r="B4" s="21">
        <f>Hoja1!AG73</f>
        <v>20</v>
      </c>
      <c r="C4" s="12">
        <f>(B4/30)</f>
        <v>0.66666666666666663</v>
      </c>
    </row>
    <row r="19" spans="2:2" x14ac:dyDescent="0.25">
      <c r="B19" s="9" t="s">
        <v>330</v>
      </c>
    </row>
    <row r="20" spans="2:2" x14ac:dyDescent="0.25">
      <c r="B20" s="9" t="s">
        <v>331</v>
      </c>
    </row>
  </sheetData>
  <mergeCells count="1">
    <mergeCell ref="A1:K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sqref="A1:A30"/>
    </sheetView>
  </sheetViews>
  <sheetFormatPr baseColWidth="10" defaultRowHeight="15" x14ac:dyDescent="0.25"/>
  <cols>
    <col min="2" max="2" width="56.42578125" customWidth="1"/>
  </cols>
  <sheetData>
    <row r="1" spans="1:1" x14ac:dyDescent="0.25">
      <c r="A1" s="5" t="s">
        <v>45</v>
      </c>
    </row>
    <row r="2" spans="1:1" x14ac:dyDescent="0.25">
      <c r="A2" s="3" t="s">
        <v>50</v>
      </c>
    </row>
    <row r="3" spans="1:1" x14ac:dyDescent="0.25">
      <c r="A3" s="3" t="s">
        <v>58</v>
      </c>
    </row>
    <row r="4" spans="1:1" x14ac:dyDescent="0.25">
      <c r="A4" s="3" t="s">
        <v>63</v>
      </c>
    </row>
    <row r="5" spans="1:1" x14ac:dyDescent="0.25">
      <c r="A5" s="3" t="s">
        <v>71</v>
      </c>
    </row>
    <row r="6" spans="1:1" x14ac:dyDescent="0.25">
      <c r="A6" s="3" t="s">
        <v>72</v>
      </c>
    </row>
    <row r="7" spans="1:1" x14ac:dyDescent="0.25">
      <c r="A7" s="3" t="s">
        <v>75</v>
      </c>
    </row>
    <row r="8" spans="1:1" x14ac:dyDescent="0.25">
      <c r="A8" s="3" t="s">
        <v>80</v>
      </c>
    </row>
    <row r="9" spans="1:1" x14ac:dyDescent="0.25">
      <c r="A9" s="3" t="s">
        <v>81</v>
      </c>
    </row>
    <row r="10" spans="1:1" x14ac:dyDescent="0.25">
      <c r="A10" s="3" t="s">
        <v>85</v>
      </c>
    </row>
    <row r="11" spans="1:1" x14ac:dyDescent="0.25">
      <c r="A11" s="3" t="s">
        <v>86</v>
      </c>
    </row>
    <row r="12" spans="1:1" x14ac:dyDescent="0.25">
      <c r="A12" s="3" t="s">
        <v>94</v>
      </c>
    </row>
    <row r="13" spans="1:1" x14ac:dyDescent="0.25">
      <c r="A13" s="3" t="s">
        <v>97</v>
      </c>
    </row>
    <row r="14" spans="1:1" x14ac:dyDescent="0.25">
      <c r="A14" s="3" t="s">
        <v>98</v>
      </c>
    </row>
    <row r="15" spans="1:1" x14ac:dyDescent="0.25">
      <c r="A15" s="3" t="s">
        <v>100</v>
      </c>
    </row>
    <row r="16" spans="1:1" x14ac:dyDescent="0.25">
      <c r="A16" s="3" t="s">
        <v>107</v>
      </c>
    </row>
    <row r="17" spans="1:1" x14ac:dyDescent="0.25">
      <c r="A17" s="3" t="s">
        <v>103</v>
      </c>
    </row>
    <row r="18" spans="1:1" x14ac:dyDescent="0.25">
      <c r="A18" s="3" t="s">
        <v>108</v>
      </c>
    </row>
    <row r="19" spans="1:1" x14ac:dyDescent="0.25">
      <c r="A19" s="3" t="s">
        <v>110</v>
      </c>
    </row>
    <row r="20" spans="1:1" x14ac:dyDescent="0.25">
      <c r="A20" s="3" t="s">
        <v>111</v>
      </c>
    </row>
    <row r="21" spans="1:1" x14ac:dyDescent="0.25">
      <c r="A21" s="3" t="s">
        <v>118</v>
      </c>
    </row>
    <row r="22" spans="1:1" x14ac:dyDescent="0.25">
      <c r="A22" s="3" t="s">
        <v>123</v>
      </c>
    </row>
    <row r="23" spans="1:1" x14ac:dyDescent="0.25">
      <c r="A23" s="3" t="s">
        <v>127</v>
      </c>
    </row>
    <row r="24" spans="1:1" x14ac:dyDescent="0.25">
      <c r="A24" s="3" t="s">
        <v>128</v>
      </c>
    </row>
    <row r="25" spans="1:1" x14ac:dyDescent="0.25">
      <c r="A25" s="3" t="s">
        <v>129</v>
      </c>
    </row>
    <row r="26" spans="1:1" x14ac:dyDescent="0.25">
      <c r="A26" s="3" t="s">
        <v>133</v>
      </c>
    </row>
    <row r="27" spans="1:1" x14ac:dyDescent="0.25">
      <c r="A27" s="3" t="s">
        <v>139</v>
      </c>
    </row>
    <row r="28" spans="1:1" x14ac:dyDescent="0.25">
      <c r="A28" s="3" t="s">
        <v>141</v>
      </c>
    </row>
    <row r="29" spans="1:1" x14ac:dyDescent="0.25">
      <c r="A29" s="3" t="s">
        <v>142</v>
      </c>
    </row>
    <row r="30" spans="1:1" x14ac:dyDescent="0.25">
      <c r="A30" s="3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sqref="A1:A30"/>
    </sheetView>
  </sheetViews>
  <sheetFormatPr baseColWidth="10" defaultRowHeight="15" x14ac:dyDescent="0.25"/>
  <cols>
    <col min="2" max="2" width="46.5703125" customWidth="1"/>
  </cols>
  <sheetData>
    <row r="1" spans="1:1" x14ac:dyDescent="0.25">
      <c r="A1" s="5" t="s">
        <v>45</v>
      </c>
    </row>
    <row r="2" spans="1:1" x14ac:dyDescent="0.25">
      <c r="A2" s="3" t="s">
        <v>50</v>
      </c>
    </row>
    <row r="3" spans="1:1" x14ac:dyDescent="0.25">
      <c r="A3" s="3" t="s">
        <v>58</v>
      </c>
    </row>
    <row r="4" spans="1:1" x14ac:dyDescent="0.25">
      <c r="A4" s="3" t="s">
        <v>63</v>
      </c>
    </row>
    <row r="5" spans="1:1" x14ac:dyDescent="0.25">
      <c r="A5" s="3" t="s">
        <v>71</v>
      </c>
    </row>
    <row r="6" spans="1:1" x14ac:dyDescent="0.25">
      <c r="A6" s="3" t="s">
        <v>72</v>
      </c>
    </row>
    <row r="7" spans="1:1" x14ac:dyDescent="0.25">
      <c r="A7" s="3" t="s">
        <v>75</v>
      </c>
    </row>
    <row r="8" spans="1:1" x14ac:dyDescent="0.25">
      <c r="A8" s="3" t="s">
        <v>80</v>
      </c>
    </row>
    <row r="9" spans="1:1" x14ac:dyDescent="0.25">
      <c r="A9" s="3" t="s">
        <v>81</v>
      </c>
    </row>
    <row r="10" spans="1:1" x14ac:dyDescent="0.25">
      <c r="A10" s="3" t="s">
        <v>85</v>
      </c>
    </row>
    <row r="11" spans="1:1" x14ac:dyDescent="0.25">
      <c r="A11" s="3" t="s">
        <v>86</v>
      </c>
    </row>
    <row r="12" spans="1:1" x14ac:dyDescent="0.25">
      <c r="A12" s="3" t="s">
        <v>94</v>
      </c>
    </row>
    <row r="13" spans="1:1" x14ac:dyDescent="0.25">
      <c r="A13" s="3" t="s">
        <v>97</v>
      </c>
    </row>
    <row r="14" spans="1:1" x14ac:dyDescent="0.25">
      <c r="A14" s="3" t="s">
        <v>98</v>
      </c>
    </row>
    <row r="15" spans="1:1" x14ac:dyDescent="0.25">
      <c r="A15" s="3" t="s">
        <v>100</v>
      </c>
    </row>
    <row r="16" spans="1:1" x14ac:dyDescent="0.25">
      <c r="A16" s="3" t="s">
        <v>107</v>
      </c>
    </row>
    <row r="17" spans="1:1" x14ac:dyDescent="0.25">
      <c r="A17" s="3" t="s">
        <v>103</v>
      </c>
    </row>
    <row r="18" spans="1:1" x14ac:dyDescent="0.25">
      <c r="A18" s="3" t="s">
        <v>108</v>
      </c>
    </row>
    <row r="19" spans="1:1" x14ac:dyDescent="0.25">
      <c r="A19" s="3" t="s">
        <v>110</v>
      </c>
    </row>
    <row r="20" spans="1:1" x14ac:dyDescent="0.25">
      <c r="A20" s="3" t="s">
        <v>111</v>
      </c>
    </row>
    <row r="21" spans="1:1" x14ac:dyDescent="0.25">
      <c r="A21" s="3" t="s">
        <v>118</v>
      </c>
    </row>
    <row r="22" spans="1:1" x14ac:dyDescent="0.25">
      <c r="A22" s="3" t="s">
        <v>123</v>
      </c>
    </row>
    <row r="23" spans="1:1" x14ac:dyDescent="0.25">
      <c r="A23" s="3" t="s">
        <v>127</v>
      </c>
    </row>
    <row r="24" spans="1:1" x14ac:dyDescent="0.25">
      <c r="A24" s="3" t="s">
        <v>128</v>
      </c>
    </row>
    <row r="25" spans="1:1" x14ac:dyDescent="0.25">
      <c r="A25" s="3" t="s">
        <v>129</v>
      </c>
    </row>
    <row r="26" spans="1:1" x14ac:dyDescent="0.25">
      <c r="A26" s="3" t="s">
        <v>133</v>
      </c>
    </row>
    <row r="27" spans="1:1" x14ac:dyDescent="0.25">
      <c r="A27" s="3" t="s">
        <v>139</v>
      </c>
    </row>
    <row r="28" spans="1:1" x14ac:dyDescent="0.25">
      <c r="A28" s="3" t="s">
        <v>141</v>
      </c>
    </row>
    <row r="29" spans="1:1" x14ac:dyDescent="0.25">
      <c r="A29" s="3" t="s">
        <v>142</v>
      </c>
    </row>
    <row r="30" spans="1:1" x14ac:dyDescent="0.25">
      <c r="A30" s="3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A30"/>
    </sheetView>
  </sheetViews>
  <sheetFormatPr baseColWidth="10" defaultRowHeight="15" x14ac:dyDescent="0.25"/>
  <cols>
    <col min="1" max="1" width="6.140625" customWidth="1"/>
    <col min="2" max="2" width="41.7109375" customWidth="1"/>
    <col min="3" max="3" width="27.7109375" customWidth="1"/>
    <col min="4" max="4" width="22.85546875" customWidth="1"/>
    <col min="5" max="5" width="25.28515625" customWidth="1"/>
    <col min="6" max="6" width="23.140625" customWidth="1"/>
  </cols>
  <sheetData>
    <row r="1" spans="1:6" x14ac:dyDescent="0.25">
      <c r="A1" s="5" t="s">
        <v>45</v>
      </c>
      <c r="B1" s="3"/>
      <c r="C1" s="4"/>
      <c r="D1" s="4"/>
      <c r="E1" s="4"/>
      <c r="F1" s="4"/>
    </row>
    <row r="2" spans="1:6" x14ac:dyDescent="0.25">
      <c r="A2" s="3" t="s">
        <v>50</v>
      </c>
      <c r="B2" s="3"/>
    </row>
    <row r="3" spans="1:6" x14ac:dyDescent="0.25">
      <c r="A3" s="3" t="s">
        <v>58</v>
      </c>
      <c r="B3" s="3"/>
    </row>
    <row r="4" spans="1:6" x14ac:dyDescent="0.25">
      <c r="A4" s="3" t="s">
        <v>63</v>
      </c>
      <c r="B4" s="3"/>
    </row>
    <row r="5" spans="1:6" x14ac:dyDescent="0.25">
      <c r="A5" s="3" t="s">
        <v>71</v>
      </c>
      <c r="B5" s="3"/>
    </row>
    <row r="6" spans="1:6" x14ac:dyDescent="0.25">
      <c r="A6" s="3" t="s">
        <v>72</v>
      </c>
      <c r="B6" s="3"/>
    </row>
    <row r="7" spans="1:6" x14ac:dyDescent="0.25">
      <c r="A7" s="3" t="s">
        <v>75</v>
      </c>
      <c r="B7" s="3"/>
    </row>
    <row r="8" spans="1:6" x14ac:dyDescent="0.25">
      <c r="A8" s="3" t="s">
        <v>80</v>
      </c>
      <c r="B8" s="3"/>
    </row>
    <row r="9" spans="1:6" x14ac:dyDescent="0.25">
      <c r="A9" s="3" t="s">
        <v>81</v>
      </c>
      <c r="B9" s="3"/>
    </row>
    <row r="10" spans="1:6" x14ac:dyDescent="0.25">
      <c r="A10" s="3" t="s">
        <v>85</v>
      </c>
      <c r="B10" s="3"/>
    </row>
    <row r="11" spans="1:6" x14ac:dyDescent="0.25">
      <c r="A11" s="3" t="s">
        <v>86</v>
      </c>
      <c r="B11" s="3"/>
    </row>
    <row r="12" spans="1:6" x14ac:dyDescent="0.25">
      <c r="A12" s="3" t="s">
        <v>94</v>
      </c>
      <c r="B12" s="3"/>
    </row>
    <row r="13" spans="1:6" x14ac:dyDescent="0.25">
      <c r="A13" s="3" t="s">
        <v>97</v>
      </c>
      <c r="B13" s="3"/>
    </row>
    <row r="14" spans="1:6" x14ac:dyDescent="0.25">
      <c r="A14" s="3" t="s">
        <v>98</v>
      </c>
      <c r="B14" s="3"/>
    </row>
    <row r="15" spans="1:6" x14ac:dyDescent="0.25">
      <c r="A15" s="3" t="s">
        <v>100</v>
      </c>
      <c r="B15" s="3"/>
    </row>
    <row r="16" spans="1:6" x14ac:dyDescent="0.25">
      <c r="A16" s="3" t="s">
        <v>107</v>
      </c>
      <c r="B16" s="3"/>
    </row>
    <row r="17" spans="1:2" x14ac:dyDescent="0.25">
      <c r="A17" s="3" t="s">
        <v>103</v>
      </c>
      <c r="B17" s="3"/>
    </row>
    <row r="18" spans="1:2" x14ac:dyDescent="0.25">
      <c r="A18" s="3" t="s">
        <v>108</v>
      </c>
      <c r="B18" s="3"/>
    </row>
    <row r="19" spans="1:2" x14ac:dyDescent="0.25">
      <c r="A19" s="3" t="s">
        <v>110</v>
      </c>
      <c r="B19" s="3"/>
    </row>
    <row r="20" spans="1:2" x14ac:dyDescent="0.25">
      <c r="A20" s="3" t="s">
        <v>111</v>
      </c>
      <c r="B20" s="3"/>
    </row>
    <row r="21" spans="1:2" x14ac:dyDescent="0.25">
      <c r="A21" s="3" t="s">
        <v>118</v>
      </c>
      <c r="B21" s="3"/>
    </row>
    <row r="22" spans="1:2" x14ac:dyDescent="0.25">
      <c r="A22" s="3" t="s">
        <v>123</v>
      </c>
      <c r="B22" s="3" t="s">
        <v>124</v>
      </c>
    </row>
    <row r="23" spans="1:2" x14ac:dyDescent="0.25">
      <c r="A23" s="3" t="s">
        <v>127</v>
      </c>
      <c r="B23" s="3"/>
    </row>
    <row r="24" spans="1:2" x14ac:dyDescent="0.25">
      <c r="A24" s="3" t="s">
        <v>128</v>
      </c>
      <c r="B24" s="3"/>
    </row>
    <row r="25" spans="1:2" x14ac:dyDescent="0.25">
      <c r="A25" s="3" t="s">
        <v>129</v>
      </c>
      <c r="B25" s="3"/>
    </row>
    <row r="26" spans="1:2" x14ac:dyDescent="0.25">
      <c r="A26" s="3" t="s">
        <v>133</v>
      </c>
      <c r="B26" s="3"/>
    </row>
    <row r="27" spans="1:2" x14ac:dyDescent="0.25">
      <c r="A27" s="3" t="s">
        <v>139</v>
      </c>
      <c r="B27" s="3"/>
    </row>
    <row r="28" spans="1:2" x14ac:dyDescent="0.25">
      <c r="A28" s="3" t="s">
        <v>141</v>
      </c>
      <c r="B28" s="3"/>
    </row>
    <row r="29" spans="1:2" x14ac:dyDescent="0.25">
      <c r="A29" s="3" t="s">
        <v>142</v>
      </c>
      <c r="B29" s="2"/>
    </row>
    <row r="30" spans="1:2" x14ac:dyDescent="0.25">
      <c r="A30" s="3" t="s">
        <v>143</v>
      </c>
      <c r="B30" s="2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A31"/>
    </sheetView>
  </sheetViews>
  <sheetFormatPr baseColWidth="10" defaultRowHeight="15" x14ac:dyDescent="0.25"/>
  <cols>
    <col min="2" max="2" width="40" customWidth="1"/>
    <col min="3" max="3" width="37" customWidth="1"/>
  </cols>
  <sheetData>
    <row r="1" spans="1:3" x14ac:dyDescent="0.25">
      <c r="B1" s="1" t="s">
        <v>25</v>
      </c>
      <c r="C1" s="1" t="s">
        <v>28</v>
      </c>
    </row>
    <row r="2" spans="1:3" x14ac:dyDescent="0.25">
      <c r="A2" s="5" t="s">
        <v>45</v>
      </c>
      <c r="B2" s="3"/>
      <c r="C2" s="3"/>
    </row>
    <row r="3" spans="1:3" x14ac:dyDescent="0.25">
      <c r="A3" s="3" t="s">
        <v>50</v>
      </c>
      <c r="B3" s="3" t="s">
        <v>52</v>
      </c>
      <c r="C3" s="3" t="s">
        <v>55</v>
      </c>
    </row>
    <row r="4" spans="1:3" x14ac:dyDescent="0.25">
      <c r="A4" s="3" t="s">
        <v>58</v>
      </c>
      <c r="B4" s="3"/>
      <c r="C4" s="3"/>
    </row>
    <row r="5" spans="1:3" x14ac:dyDescent="0.25">
      <c r="A5" s="3" t="s">
        <v>63</v>
      </c>
      <c r="B5" s="3" t="s">
        <v>64</v>
      </c>
      <c r="C5" s="3" t="s">
        <v>67</v>
      </c>
    </row>
    <row r="6" spans="1:3" x14ac:dyDescent="0.25">
      <c r="A6" s="3" t="s">
        <v>71</v>
      </c>
      <c r="B6" s="3"/>
      <c r="C6" s="3"/>
    </row>
    <row r="7" spans="1:3" x14ac:dyDescent="0.25">
      <c r="A7" s="3" t="s">
        <v>72</v>
      </c>
      <c r="B7" s="3" t="s">
        <v>74</v>
      </c>
      <c r="C7" s="3" t="s">
        <v>67</v>
      </c>
    </row>
    <row r="8" spans="1:3" x14ac:dyDescent="0.25">
      <c r="A8" s="3" t="s">
        <v>75</v>
      </c>
      <c r="B8" s="3" t="s">
        <v>76</v>
      </c>
      <c r="C8" s="3" t="s">
        <v>67</v>
      </c>
    </row>
    <row r="9" spans="1:3" x14ac:dyDescent="0.25">
      <c r="A9" s="3" t="s">
        <v>80</v>
      </c>
      <c r="B9" s="3" t="s">
        <v>76</v>
      </c>
      <c r="C9" s="3" t="s">
        <v>67</v>
      </c>
    </row>
    <row r="10" spans="1:3" x14ac:dyDescent="0.25">
      <c r="A10" s="3" t="s">
        <v>81</v>
      </c>
      <c r="B10" s="3" t="s">
        <v>76</v>
      </c>
      <c r="C10" s="3"/>
    </row>
    <row r="11" spans="1:3" x14ac:dyDescent="0.25">
      <c r="A11" s="3" t="s">
        <v>85</v>
      </c>
      <c r="B11" s="3"/>
      <c r="C11" s="3"/>
    </row>
    <row r="12" spans="1:3" x14ac:dyDescent="0.25">
      <c r="A12" s="3" t="s">
        <v>86</v>
      </c>
      <c r="B12" s="3" t="s">
        <v>87</v>
      </c>
      <c r="C12" s="3" t="s">
        <v>89</v>
      </c>
    </row>
    <row r="13" spans="1:3" x14ac:dyDescent="0.25">
      <c r="A13" s="3" t="s">
        <v>94</v>
      </c>
      <c r="B13" s="3" t="s">
        <v>78</v>
      </c>
      <c r="C13" s="3" t="s">
        <v>67</v>
      </c>
    </row>
    <row r="14" spans="1:3" x14ac:dyDescent="0.25">
      <c r="A14" s="3" t="s">
        <v>97</v>
      </c>
      <c r="B14" s="3"/>
      <c r="C14" s="3"/>
    </row>
    <row r="15" spans="1:3" x14ac:dyDescent="0.25">
      <c r="A15" s="3" t="s">
        <v>98</v>
      </c>
      <c r="B15" s="3"/>
      <c r="C15" s="3"/>
    </row>
    <row r="16" spans="1:3" x14ac:dyDescent="0.25">
      <c r="A16" s="3" t="s">
        <v>100</v>
      </c>
      <c r="B16" s="3" t="s">
        <v>76</v>
      </c>
      <c r="C16" s="3" t="s">
        <v>101</v>
      </c>
    </row>
    <row r="17" spans="1:3" x14ac:dyDescent="0.25">
      <c r="A17" s="3" t="s">
        <v>107</v>
      </c>
      <c r="B17" s="3" t="s">
        <v>78</v>
      </c>
      <c r="C17" s="3" t="s">
        <v>67</v>
      </c>
    </row>
    <row r="18" spans="1:3" x14ac:dyDescent="0.25">
      <c r="A18" s="3" t="s">
        <v>103</v>
      </c>
      <c r="B18" s="3" t="s">
        <v>76</v>
      </c>
      <c r="C18" s="3" t="s">
        <v>67</v>
      </c>
    </row>
    <row r="19" spans="1:3" x14ac:dyDescent="0.25">
      <c r="A19" s="3" t="s">
        <v>108</v>
      </c>
      <c r="B19" s="3" t="s">
        <v>88</v>
      </c>
      <c r="C19" s="3" t="s">
        <v>67</v>
      </c>
    </row>
    <row r="20" spans="1:3" x14ac:dyDescent="0.25">
      <c r="A20" s="3" t="s">
        <v>110</v>
      </c>
      <c r="B20" s="3"/>
      <c r="C20" s="3"/>
    </row>
    <row r="21" spans="1:3" x14ac:dyDescent="0.25">
      <c r="A21" s="3" t="s">
        <v>111</v>
      </c>
      <c r="B21" s="3" t="s">
        <v>78</v>
      </c>
      <c r="C21" s="3" t="s">
        <v>112</v>
      </c>
    </row>
    <row r="22" spans="1:3" x14ac:dyDescent="0.25">
      <c r="A22" s="3" t="s">
        <v>118</v>
      </c>
      <c r="B22" s="3" t="s">
        <v>76</v>
      </c>
      <c r="C22" s="3" t="s">
        <v>120</v>
      </c>
    </row>
    <row r="23" spans="1:3" x14ac:dyDescent="0.25">
      <c r="A23" s="3" t="s">
        <v>123</v>
      </c>
      <c r="B23" s="3" t="s">
        <v>76</v>
      </c>
      <c r="C23" s="3" t="s">
        <v>67</v>
      </c>
    </row>
    <row r="24" spans="1:3" x14ac:dyDescent="0.25">
      <c r="A24" s="3" t="s">
        <v>127</v>
      </c>
      <c r="B24" s="3"/>
      <c r="C24" s="3"/>
    </row>
    <row r="25" spans="1:3" x14ac:dyDescent="0.25">
      <c r="A25" s="3" t="s">
        <v>128</v>
      </c>
      <c r="B25" s="3"/>
      <c r="C25" s="3"/>
    </row>
    <row r="26" spans="1:3" x14ac:dyDescent="0.25">
      <c r="A26" s="3" t="s">
        <v>129</v>
      </c>
      <c r="B26" s="3" t="s">
        <v>76</v>
      </c>
      <c r="C26" s="3" t="s">
        <v>132</v>
      </c>
    </row>
    <row r="27" spans="1:3" x14ac:dyDescent="0.25">
      <c r="A27" s="3" t="s">
        <v>133</v>
      </c>
      <c r="B27" s="3" t="s">
        <v>134</v>
      </c>
      <c r="C27" s="3" t="s">
        <v>137</v>
      </c>
    </row>
    <row r="28" spans="1:3" x14ac:dyDescent="0.25">
      <c r="A28" s="3" t="s">
        <v>139</v>
      </c>
      <c r="B28" s="3"/>
      <c r="C28" s="3"/>
    </row>
    <row r="29" spans="1:3" x14ac:dyDescent="0.25">
      <c r="A29" s="3" t="s">
        <v>141</v>
      </c>
      <c r="B29" s="3"/>
      <c r="C29" s="3"/>
    </row>
    <row r="30" spans="1:3" x14ac:dyDescent="0.25">
      <c r="A30" s="3" t="s">
        <v>142</v>
      </c>
      <c r="B30" s="2"/>
      <c r="C30" s="2"/>
    </row>
    <row r="31" spans="1:3" x14ac:dyDescent="0.25">
      <c r="A31" s="3" t="s">
        <v>143</v>
      </c>
      <c r="B31" s="2" t="s">
        <v>144</v>
      </c>
      <c r="C31" s="3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31"/>
    </sheetView>
  </sheetViews>
  <sheetFormatPr baseColWidth="10" defaultRowHeight="15" x14ac:dyDescent="0.25"/>
  <cols>
    <col min="2" max="2" width="40.85546875" customWidth="1"/>
    <col min="3" max="3" width="55.42578125" customWidth="1"/>
  </cols>
  <sheetData>
    <row r="1" spans="1:3" x14ac:dyDescent="0.25">
      <c r="A1" s="3"/>
      <c r="B1" s="1" t="s">
        <v>26</v>
      </c>
      <c r="C1" s="1" t="s">
        <v>29</v>
      </c>
    </row>
    <row r="2" spans="1:3" x14ac:dyDescent="0.25">
      <c r="A2" s="5" t="s">
        <v>45</v>
      </c>
      <c r="B2" s="3"/>
      <c r="C2" s="3"/>
    </row>
    <row r="3" spans="1:3" x14ac:dyDescent="0.25">
      <c r="A3" s="3" t="s">
        <v>50</v>
      </c>
      <c r="B3" s="3" t="s">
        <v>53</v>
      </c>
      <c r="C3" s="3" t="s">
        <v>56</v>
      </c>
    </row>
    <row r="4" spans="1:3" x14ac:dyDescent="0.25">
      <c r="A4" s="3" t="s">
        <v>58</v>
      </c>
      <c r="B4" s="3"/>
      <c r="C4" s="3"/>
    </row>
    <row r="5" spans="1:3" x14ac:dyDescent="0.25">
      <c r="A5" s="3" t="s">
        <v>63</v>
      </c>
      <c r="B5" s="3" t="s">
        <v>65</v>
      </c>
      <c r="C5" s="3" t="s">
        <v>68</v>
      </c>
    </row>
    <row r="6" spans="1:3" x14ac:dyDescent="0.25">
      <c r="A6" s="3" t="s">
        <v>71</v>
      </c>
      <c r="B6" s="3"/>
      <c r="C6" s="3"/>
    </row>
    <row r="7" spans="1:3" x14ac:dyDescent="0.25">
      <c r="A7" s="3" t="s">
        <v>72</v>
      </c>
      <c r="B7" s="3"/>
      <c r="C7" s="3"/>
    </row>
    <row r="8" spans="1:3" x14ac:dyDescent="0.25">
      <c r="A8" s="3" t="s">
        <v>75</v>
      </c>
      <c r="B8" s="3" t="s">
        <v>77</v>
      </c>
      <c r="C8" s="3" t="s">
        <v>79</v>
      </c>
    </row>
    <row r="9" spans="1:3" x14ac:dyDescent="0.25">
      <c r="A9" s="3" t="s">
        <v>80</v>
      </c>
      <c r="B9" s="3"/>
      <c r="C9" s="3"/>
    </row>
    <row r="10" spans="1:3" x14ac:dyDescent="0.25">
      <c r="A10" s="3" t="s">
        <v>81</v>
      </c>
      <c r="B10" s="3" t="s">
        <v>82</v>
      </c>
      <c r="C10" s="3"/>
    </row>
    <row r="11" spans="1:3" x14ac:dyDescent="0.25">
      <c r="A11" s="3" t="s">
        <v>85</v>
      </c>
      <c r="B11" s="3"/>
      <c r="C11" s="3"/>
    </row>
    <row r="12" spans="1:3" x14ac:dyDescent="0.25">
      <c r="A12" s="3" t="s">
        <v>86</v>
      </c>
      <c r="B12" s="3" t="s">
        <v>52</v>
      </c>
      <c r="C12" s="3" t="s">
        <v>90</v>
      </c>
    </row>
    <row r="13" spans="1:3" x14ac:dyDescent="0.25">
      <c r="A13" s="3" t="s">
        <v>94</v>
      </c>
      <c r="B13" s="3" t="s">
        <v>74</v>
      </c>
      <c r="C13" s="3" t="s">
        <v>67</v>
      </c>
    </row>
    <row r="14" spans="1:3" x14ac:dyDescent="0.25">
      <c r="A14" s="3" t="s">
        <v>97</v>
      </c>
      <c r="B14" s="3"/>
      <c r="C14" s="3"/>
    </row>
    <row r="15" spans="1:3" x14ac:dyDescent="0.25">
      <c r="A15" s="3" t="s">
        <v>98</v>
      </c>
      <c r="B15" s="3"/>
      <c r="C15" s="3"/>
    </row>
    <row r="16" spans="1:3" x14ac:dyDescent="0.25">
      <c r="A16" s="3" t="s">
        <v>100</v>
      </c>
      <c r="B16" s="3" t="s">
        <v>78</v>
      </c>
      <c r="C16" s="3" t="s">
        <v>102</v>
      </c>
    </row>
    <row r="17" spans="1:3" x14ac:dyDescent="0.25">
      <c r="A17" s="3" t="s">
        <v>107</v>
      </c>
      <c r="B17" s="3" t="s">
        <v>104</v>
      </c>
      <c r="C17" s="3" t="s">
        <v>105</v>
      </c>
    </row>
    <row r="18" spans="1:3" x14ac:dyDescent="0.25">
      <c r="A18" s="3" t="s">
        <v>103</v>
      </c>
      <c r="B18" s="3" t="s">
        <v>52</v>
      </c>
      <c r="C18" s="3" t="s">
        <v>67</v>
      </c>
    </row>
    <row r="19" spans="1:3" x14ac:dyDescent="0.25">
      <c r="A19" s="3" t="s">
        <v>108</v>
      </c>
      <c r="B19" s="3"/>
      <c r="C19" s="3"/>
    </row>
    <row r="20" spans="1:3" x14ac:dyDescent="0.25">
      <c r="A20" s="3" t="s">
        <v>110</v>
      </c>
      <c r="B20" s="3"/>
      <c r="C20" s="3"/>
    </row>
    <row r="21" spans="1:3" x14ac:dyDescent="0.25">
      <c r="A21" s="3" t="s">
        <v>111</v>
      </c>
      <c r="B21" s="3" t="s">
        <v>104</v>
      </c>
      <c r="C21" s="3" t="s">
        <v>113</v>
      </c>
    </row>
    <row r="22" spans="1:3" x14ac:dyDescent="0.25">
      <c r="A22" s="3" t="s">
        <v>118</v>
      </c>
      <c r="B22" s="3" t="s">
        <v>78</v>
      </c>
      <c r="C22" s="3" t="s">
        <v>120</v>
      </c>
    </row>
    <row r="23" spans="1:3" x14ac:dyDescent="0.25">
      <c r="A23" s="3" t="s">
        <v>123</v>
      </c>
      <c r="B23" s="3" t="s">
        <v>82</v>
      </c>
      <c r="C23" s="3" t="s">
        <v>67</v>
      </c>
    </row>
    <row r="24" spans="1:3" x14ac:dyDescent="0.25">
      <c r="A24" s="3" t="s">
        <v>127</v>
      </c>
      <c r="B24" s="3"/>
      <c r="C24" s="3"/>
    </row>
    <row r="25" spans="1:3" x14ac:dyDescent="0.25">
      <c r="A25" s="3" t="s">
        <v>128</v>
      </c>
      <c r="B25" s="3"/>
      <c r="C25" s="3"/>
    </row>
    <row r="26" spans="1:3" x14ac:dyDescent="0.25">
      <c r="A26" s="3" t="s">
        <v>129</v>
      </c>
      <c r="B26" s="3" t="s">
        <v>130</v>
      </c>
      <c r="C26" s="3" t="s">
        <v>55</v>
      </c>
    </row>
    <row r="27" spans="1:3" x14ac:dyDescent="0.25">
      <c r="A27" s="3" t="s">
        <v>133</v>
      </c>
      <c r="B27" s="3" t="s">
        <v>135</v>
      </c>
      <c r="C27" s="3" t="s">
        <v>137</v>
      </c>
    </row>
    <row r="28" spans="1:3" x14ac:dyDescent="0.25">
      <c r="A28" s="3" t="s">
        <v>139</v>
      </c>
      <c r="B28" s="3"/>
      <c r="C28" s="3"/>
    </row>
    <row r="29" spans="1:3" x14ac:dyDescent="0.25">
      <c r="A29" s="3" t="s">
        <v>141</v>
      </c>
      <c r="B29" s="3"/>
      <c r="C29" s="3"/>
    </row>
    <row r="30" spans="1:3" x14ac:dyDescent="0.25">
      <c r="A30" s="3" t="s">
        <v>142</v>
      </c>
      <c r="B30" s="3"/>
      <c r="C30" s="3"/>
    </row>
    <row r="31" spans="1:3" x14ac:dyDescent="0.25">
      <c r="A31" s="3" t="s">
        <v>143</v>
      </c>
      <c r="B31" s="3" t="s">
        <v>145</v>
      </c>
      <c r="C31" s="3" t="s">
        <v>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C2" sqref="C2:C31"/>
    </sheetView>
  </sheetViews>
  <sheetFormatPr baseColWidth="10" defaultRowHeight="15" x14ac:dyDescent="0.25"/>
  <cols>
    <col min="1" max="1" width="8" customWidth="1"/>
    <col min="2" max="2" width="34.42578125" customWidth="1"/>
    <col min="3" max="3" width="45.7109375" customWidth="1"/>
  </cols>
  <sheetData>
    <row r="1" spans="1:3" x14ac:dyDescent="0.25">
      <c r="A1" s="3"/>
      <c r="B1" s="1" t="s">
        <v>27</v>
      </c>
      <c r="C1" s="1" t="s">
        <v>30</v>
      </c>
    </row>
    <row r="2" spans="1:3" x14ac:dyDescent="0.25">
      <c r="A2" s="5" t="s">
        <v>45</v>
      </c>
      <c r="B2" s="3"/>
      <c r="C2" s="3"/>
    </row>
    <row r="3" spans="1:3" x14ac:dyDescent="0.25">
      <c r="A3" s="3" t="s">
        <v>50</v>
      </c>
      <c r="B3" s="3" t="s">
        <v>54</v>
      </c>
      <c r="C3" s="3" t="s">
        <v>57</v>
      </c>
    </row>
    <row r="4" spans="1:3" x14ac:dyDescent="0.25">
      <c r="A4" s="3" t="s">
        <v>58</v>
      </c>
      <c r="B4" s="3"/>
      <c r="C4" s="3"/>
    </row>
    <row r="5" spans="1:3" x14ac:dyDescent="0.25">
      <c r="A5" s="3" t="s">
        <v>63</v>
      </c>
      <c r="B5" s="3" t="s">
        <v>66</v>
      </c>
      <c r="C5" s="3" t="s">
        <v>69</v>
      </c>
    </row>
    <row r="6" spans="1:3" x14ac:dyDescent="0.25">
      <c r="A6" s="3" t="s">
        <v>71</v>
      </c>
      <c r="B6" s="3"/>
      <c r="C6" s="3"/>
    </row>
    <row r="7" spans="1:3" x14ac:dyDescent="0.25">
      <c r="A7" s="3" t="s">
        <v>72</v>
      </c>
      <c r="B7" s="3"/>
      <c r="C7" s="3"/>
    </row>
    <row r="8" spans="1:3" x14ac:dyDescent="0.25">
      <c r="A8" s="3" t="s">
        <v>75</v>
      </c>
      <c r="B8" s="3" t="s">
        <v>78</v>
      </c>
      <c r="C8" s="3" t="s">
        <v>67</v>
      </c>
    </row>
    <row r="9" spans="1:3" x14ac:dyDescent="0.25">
      <c r="A9" s="3" t="s">
        <v>80</v>
      </c>
      <c r="B9" s="3"/>
      <c r="C9" s="3"/>
    </row>
    <row r="10" spans="1:3" x14ac:dyDescent="0.25">
      <c r="A10" s="3" t="s">
        <v>81</v>
      </c>
      <c r="B10" s="3" t="s">
        <v>83</v>
      </c>
      <c r="C10" s="3"/>
    </row>
    <row r="11" spans="1:3" x14ac:dyDescent="0.25">
      <c r="A11" s="3" t="s">
        <v>85</v>
      </c>
      <c r="B11" s="3"/>
      <c r="C11" s="3"/>
    </row>
    <row r="12" spans="1:3" x14ac:dyDescent="0.25">
      <c r="A12" s="3" t="s">
        <v>86</v>
      </c>
      <c r="B12" s="3" t="s">
        <v>88</v>
      </c>
      <c r="C12" s="3" t="s">
        <v>91</v>
      </c>
    </row>
    <row r="13" spans="1:3" x14ac:dyDescent="0.25">
      <c r="A13" s="3" t="s">
        <v>94</v>
      </c>
      <c r="B13" s="3" t="s">
        <v>95</v>
      </c>
      <c r="C13" s="3" t="s">
        <v>96</v>
      </c>
    </row>
    <row r="14" spans="1:3" x14ac:dyDescent="0.25">
      <c r="A14" s="3" t="s">
        <v>97</v>
      </c>
      <c r="B14" s="3"/>
      <c r="C14" s="3"/>
    </row>
    <row r="15" spans="1:3" x14ac:dyDescent="0.25">
      <c r="A15" s="3" t="s">
        <v>98</v>
      </c>
      <c r="B15" s="3"/>
      <c r="C15" s="3"/>
    </row>
    <row r="16" spans="1:3" x14ac:dyDescent="0.25">
      <c r="A16" s="3" t="s">
        <v>100</v>
      </c>
      <c r="B16" s="3"/>
      <c r="C16" s="3"/>
    </row>
    <row r="17" spans="1:3" x14ac:dyDescent="0.25">
      <c r="A17" s="3" t="s">
        <v>107</v>
      </c>
      <c r="B17" s="3" t="s">
        <v>53</v>
      </c>
      <c r="C17" s="3" t="s">
        <v>106</v>
      </c>
    </row>
    <row r="18" spans="1:3" x14ac:dyDescent="0.25">
      <c r="A18" s="3" t="s">
        <v>103</v>
      </c>
      <c r="B18" s="3" t="s">
        <v>78</v>
      </c>
      <c r="C18" s="3" t="s">
        <v>67</v>
      </c>
    </row>
    <row r="19" spans="1:3" x14ac:dyDescent="0.25">
      <c r="A19" s="3" t="s">
        <v>108</v>
      </c>
      <c r="B19" s="3" t="s">
        <v>73</v>
      </c>
      <c r="C19" s="3"/>
    </row>
    <row r="20" spans="1:3" x14ac:dyDescent="0.25">
      <c r="A20" s="3" t="s">
        <v>110</v>
      </c>
      <c r="B20" s="3"/>
      <c r="C20" s="3"/>
    </row>
    <row r="21" spans="1:3" x14ac:dyDescent="0.25">
      <c r="A21" s="3" t="s">
        <v>111</v>
      </c>
      <c r="B21" s="3" t="s">
        <v>76</v>
      </c>
      <c r="C21" s="3" t="s">
        <v>114</v>
      </c>
    </row>
    <row r="22" spans="1:3" x14ac:dyDescent="0.25">
      <c r="A22" s="3" t="s">
        <v>118</v>
      </c>
      <c r="B22" s="3" t="s">
        <v>119</v>
      </c>
      <c r="C22" s="3" t="s">
        <v>121</v>
      </c>
    </row>
    <row r="23" spans="1:3" x14ac:dyDescent="0.25">
      <c r="A23" s="3" t="s">
        <v>123</v>
      </c>
      <c r="B23" s="3" t="s">
        <v>78</v>
      </c>
      <c r="C23" s="3" t="s">
        <v>125</v>
      </c>
    </row>
    <row r="24" spans="1:3" x14ac:dyDescent="0.25">
      <c r="A24" s="3" t="s">
        <v>127</v>
      </c>
      <c r="B24" s="3"/>
      <c r="C24" s="3"/>
    </row>
    <row r="25" spans="1:3" x14ac:dyDescent="0.25">
      <c r="A25" s="3" t="s">
        <v>128</v>
      </c>
      <c r="B25" s="3"/>
      <c r="C25" s="3"/>
    </row>
    <row r="26" spans="1:3" x14ac:dyDescent="0.25">
      <c r="A26" s="3" t="s">
        <v>129</v>
      </c>
      <c r="B26" s="3" t="s">
        <v>131</v>
      </c>
      <c r="C26" s="3" t="s">
        <v>132</v>
      </c>
    </row>
    <row r="27" spans="1:3" x14ac:dyDescent="0.25">
      <c r="A27" s="3" t="s">
        <v>133</v>
      </c>
      <c r="B27" s="3" t="s">
        <v>136</v>
      </c>
      <c r="C27" s="3" t="s">
        <v>138</v>
      </c>
    </row>
    <row r="28" spans="1:3" x14ac:dyDescent="0.25">
      <c r="A28" s="3" t="s">
        <v>139</v>
      </c>
      <c r="B28" s="3"/>
      <c r="C28" s="3"/>
    </row>
    <row r="29" spans="1:3" x14ac:dyDescent="0.25">
      <c r="A29" s="3" t="s">
        <v>141</v>
      </c>
      <c r="B29" s="3"/>
      <c r="C29" s="3"/>
    </row>
    <row r="30" spans="1:3" x14ac:dyDescent="0.25">
      <c r="A30" s="3" t="s">
        <v>142</v>
      </c>
      <c r="B30" s="2"/>
      <c r="C30" s="2"/>
    </row>
    <row r="31" spans="1:3" x14ac:dyDescent="0.25">
      <c r="A31" s="3" t="s">
        <v>143</v>
      </c>
      <c r="B31" s="2"/>
      <c r="C31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>
      <selection sqref="A1:B30"/>
    </sheetView>
  </sheetViews>
  <sheetFormatPr baseColWidth="10" defaultRowHeight="15" x14ac:dyDescent="0.25"/>
  <cols>
    <col min="2" max="2" width="98" customWidth="1"/>
  </cols>
  <sheetData>
    <row r="1" spans="1:2" x14ac:dyDescent="0.25">
      <c r="A1" s="5" t="s">
        <v>45</v>
      </c>
      <c r="B1" s="3"/>
    </row>
    <row r="2" spans="1:2" x14ac:dyDescent="0.25">
      <c r="A2" s="3" t="s">
        <v>50</v>
      </c>
      <c r="B2" s="3"/>
    </row>
    <row r="3" spans="1:2" x14ac:dyDescent="0.25">
      <c r="A3" s="3" t="s">
        <v>58</v>
      </c>
      <c r="B3" s="3"/>
    </row>
    <row r="4" spans="1:2" x14ac:dyDescent="0.25">
      <c r="A4" s="3" t="s">
        <v>63</v>
      </c>
      <c r="B4" s="3"/>
    </row>
    <row r="5" spans="1:2" x14ac:dyDescent="0.25">
      <c r="A5" s="3" t="s">
        <v>71</v>
      </c>
      <c r="B5" s="3"/>
    </row>
    <row r="6" spans="1:2" x14ac:dyDescent="0.25">
      <c r="A6" s="3" t="s">
        <v>72</v>
      </c>
      <c r="B6" s="3"/>
    </row>
    <row r="7" spans="1:2" x14ac:dyDescent="0.25">
      <c r="A7" s="3" t="s">
        <v>75</v>
      </c>
      <c r="B7" s="3"/>
    </row>
    <row r="8" spans="1:2" x14ac:dyDescent="0.25">
      <c r="A8" s="3" t="s">
        <v>80</v>
      </c>
      <c r="B8" s="3"/>
    </row>
    <row r="9" spans="1:2" x14ac:dyDescent="0.25">
      <c r="A9" s="3" t="s">
        <v>81</v>
      </c>
      <c r="B9" s="3"/>
    </row>
    <row r="10" spans="1:2" x14ac:dyDescent="0.25">
      <c r="A10" s="3" t="s">
        <v>85</v>
      </c>
      <c r="B10" s="3"/>
    </row>
    <row r="11" spans="1:2" x14ac:dyDescent="0.25">
      <c r="A11" s="3" t="s">
        <v>86</v>
      </c>
      <c r="B11" s="3" t="s">
        <v>92</v>
      </c>
    </row>
    <row r="12" spans="1:2" x14ac:dyDescent="0.25">
      <c r="A12" s="3" t="s">
        <v>94</v>
      </c>
      <c r="B12" s="3"/>
    </row>
    <row r="13" spans="1:2" x14ac:dyDescent="0.25">
      <c r="A13" s="3" t="s">
        <v>97</v>
      </c>
      <c r="B13" s="3"/>
    </row>
    <row r="14" spans="1:2" x14ac:dyDescent="0.25">
      <c r="A14" s="3" t="s">
        <v>98</v>
      </c>
      <c r="B14" s="3"/>
    </row>
    <row r="15" spans="1:2" x14ac:dyDescent="0.25">
      <c r="A15" s="3" t="s">
        <v>100</v>
      </c>
      <c r="B15" s="3"/>
    </row>
    <row r="16" spans="1:2" x14ac:dyDescent="0.25">
      <c r="A16" s="3" t="s">
        <v>107</v>
      </c>
      <c r="B16" s="3"/>
    </row>
    <row r="17" spans="1:2" x14ac:dyDescent="0.25">
      <c r="A17" s="3" t="s">
        <v>103</v>
      </c>
      <c r="B17" s="3"/>
    </row>
    <row r="18" spans="1:2" x14ac:dyDescent="0.25">
      <c r="A18" s="3" t="s">
        <v>108</v>
      </c>
      <c r="B18" s="3"/>
    </row>
    <row r="19" spans="1:2" x14ac:dyDescent="0.25">
      <c r="A19" s="3" t="s">
        <v>110</v>
      </c>
      <c r="B19" s="3"/>
    </row>
    <row r="20" spans="1:2" x14ac:dyDescent="0.25">
      <c r="A20" s="3" t="s">
        <v>111</v>
      </c>
      <c r="B20" s="3" t="s">
        <v>115</v>
      </c>
    </row>
    <row r="21" spans="1:2" x14ac:dyDescent="0.25">
      <c r="A21" s="3" t="s">
        <v>118</v>
      </c>
      <c r="B21" s="3"/>
    </row>
    <row r="22" spans="1:2" x14ac:dyDescent="0.25">
      <c r="A22" s="3" t="s">
        <v>123</v>
      </c>
      <c r="B22" s="3"/>
    </row>
    <row r="23" spans="1:2" x14ac:dyDescent="0.25">
      <c r="A23" s="3" t="s">
        <v>127</v>
      </c>
      <c r="B23" s="3" t="s">
        <v>73</v>
      </c>
    </row>
    <row r="24" spans="1:2" x14ac:dyDescent="0.25">
      <c r="A24" s="3" t="s">
        <v>128</v>
      </c>
      <c r="B24" s="3" t="s">
        <v>73</v>
      </c>
    </row>
    <row r="25" spans="1:2" x14ac:dyDescent="0.25">
      <c r="A25" s="3" t="s">
        <v>129</v>
      </c>
      <c r="B25" s="3"/>
    </row>
    <row r="26" spans="1:2" x14ac:dyDescent="0.25">
      <c r="A26" s="3" t="s">
        <v>133</v>
      </c>
      <c r="B26" s="3"/>
    </row>
    <row r="27" spans="1:2" x14ac:dyDescent="0.25">
      <c r="A27" s="3" t="s">
        <v>139</v>
      </c>
      <c r="B27" s="3"/>
    </row>
    <row r="28" spans="1:2" x14ac:dyDescent="0.25">
      <c r="A28" s="3" t="s">
        <v>141</v>
      </c>
      <c r="B28" s="3"/>
    </row>
    <row r="29" spans="1:2" x14ac:dyDescent="0.25">
      <c r="A29" s="3" t="s">
        <v>142</v>
      </c>
      <c r="B29" s="2"/>
    </row>
    <row r="30" spans="1:2" x14ac:dyDescent="0.25">
      <c r="A30" s="3" t="s">
        <v>143</v>
      </c>
      <c r="B30" s="3" t="s">
        <v>146</v>
      </c>
    </row>
    <row r="31" spans="1:2" x14ac:dyDescent="0.25">
      <c r="B3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sqref="A1:A30"/>
    </sheetView>
  </sheetViews>
  <sheetFormatPr baseColWidth="10" defaultRowHeight="15" x14ac:dyDescent="0.25"/>
  <cols>
    <col min="2" max="2" width="57.140625" customWidth="1"/>
  </cols>
  <sheetData>
    <row r="1" spans="1:2" x14ac:dyDescent="0.25">
      <c r="A1" s="5" t="s">
        <v>45</v>
      </c>
      <c r="B1" s="3"/>
    </row>
    <row r="2" spans="1:2" x14ac:dyDescent="0.25">
      <c r="A2" s="3" t="s">
        <v>50</v>
      </c>
      <c r="B2" s="3"/>
    </row>
    <row r="3" spans="1:2" x14ac:dyDescent="0.25">
      <c r="A3" s="3" t="s">
        <v>58</v>
      </c>
      <c r="B3" s="3"/>
    </row>
    <row r="4" spans="1:2" x14ac:dyDescent="0.25">
      <c r="A4" s="3" t="s">
        <v>63</v>
      </c>
      <c r="B4" s="3"/>
    </row>
    <row r="5" spans="1:2" x14ac:dyDescent="0.25">
      <c r="A5" s="3" t="s">
        <v>71</v>
      </c>
      <c r="B5" s="3"/>
    </row>
    <row r="6" spans="1:2" x14ac:dyDescent="0.25">
      <c r="A6" s="3" t="s">
        <v>72</v>
      </c>
      <c r="B6" s="3"/>
    </row>
    <row r="7" spans="1:2" x14ac:dyDescent="0.25">
      <c r="A7" s="3" t="s">
        <v>75</v>
      </c>
      <c r="B7" s="3"/>
    </row>
    <row r="8" spans="1:2" x14ac:dyDescent="0.25">
      <c r="A8" s="3" t="s">
        <v>80</v>
      </c>
      <c r="B8" s="3"/>
    </row>
    <row r="9" spans="1:2" x14ac:dyDescent="0.25">
      <c r="A9" s="3" t="s">
        <v>81</v>
      </c>
      <c r="B9" s="3"/>
    </row>
    <row r="10" spans="1:2" x14ac:dyDescent="0.25">
      <c r="A10" s="3" t="s">
        <v>85</v>
      </c>
      <c r="B10" s="3"/>
    </row>
    <row r="11" spans="1:2" x14ac:dyDescent="0.25">
      <c r="A11" s="3" t="s">
        <v>86</v>
      </c>
      <c r="B11" s="3"/>
    </row>
    <row r="12" spans="1:2" x14ac:dyDescent="0.25">
      <c r="A12" s="3" t="s">
        <v>94</v>
      </c>
      <c r="B12" s="3" t="s">
        <v>99</v>
      </c>
    </row>
    <row r="13" spans="1:2" x14ac:dyDescent="0.25">
      <c r="A13" s="3" t="s">
        <v>97</v>
      </c>
      <c r="B13" s="3"/>
    </row>
    <row r="14" spans="1:2" x14ac:dyDescent="0.25">
      <c r="A14" s="3" t="s">
        <v>98</v>
      </c>
      <c r="B14" s="3"/>
    </row>
    <row r="15" spans="1:2" x14ac:dyDescent="0.25">
      <c r="A15" s="3" t="s">
        <v>100</v>
      </c>
      <c r="B15" s="3"/>
    </row>
    <row r="16" spans="1:2" x14ac:dyDescent="0.25">
      <c r="A16" s="3" t="s">
        <v>107</v>
      </c>
      <c r="B16" s="3"/>
    </row>
    <row r="17" spans="1:2" x14ac:dyDescent="0.25">
      <c r="A17" s="3" t="s">
        <v>103</v>
      </c>
      <c r="B17" s="3"/>
    </row>
    <row r="18" spans="1:2" x14ac:dyDescent="0.25">
      <c r="A18" s="3" t="s">
        <v>108</v>
      </c>
      <c r="B18" s="3"/>
    </row>
    <row r="19" spans="1:2" x14ac:dyDescent="0.25">
      <c r="A19" s="3" t="s">
        <v>110</v>
      </c>
      <c r="B19" s="3"/>
    </row>
    <row r="20" spans="1:2" x14ac:dyDescent="0.25">
      <c r="A20" s="3" t="s">
        <v>111</v>
      </c>
      <c r="B20" s="3" t="s">
        <v>116</v>
      </c>
    </row>
    <row r="21" spans="1:2" x14ac:dyDescent="0.25">
      <c r="A21" s="3" t="s">
        <v>118</v>
      </c>
      <c r="B21" s="3"/>
    </row>
    <row r="22" spans="1:2" x14ac:dyDescent="0.25">
      <c r="A22" s="3" t="s">
        <v>123</v>
      </c>
      <c r="B22" s="3"/>
    </row>
    <row r="23" spans="1:2" x14ac:dyDescent="0.25">
      <c r="A23" s="3" t="s">
        <v>127</v>
      </c>
      <c r="B23" s="3"/>
    </row>
    <row r="24" spans="1:2" x14ac:dyDescent="0.25">
      <c r="A24" s="3" t="s">
        <v>128</v>
      </c>
      <c r="B24" s="3"/>
    </row>
    <row r="25" spans="1:2" x14ac:dyDescent="0.25">
      <c r="A25" s="3" t="s">
        <v>129</v>
      </c>
      <c r="B25" s="3"/>
    </row>
    <row r="26" spans="1:2" x14ac:dyDescent="0.25">
      <c r="A26" s="3" t="s">
        <v>133</v>
      </c>
      <c r="B26" s="3"/>
    </row>
    <row r="27" spans="1:2" x14ac:dyDescent="0.25">
      <c r="A27" s="3" t="s">
        <v>139</v>
      </c>
      <c r="B27" s="3"/>
    </row>
    <row r="28" spans="1:2" x14ac:dyDescent="0.25">
      <c r="A28" s="3" t="s">
        <v>141</v>
      </c>
      <c r="B28" s="3"/>
    </row>
    <row r="29" spans="1:2" x14ac:dyDescent="0.25">
      <c r="A29" s="3" t="s">
        <v>142</v>
      </c>
      <c r="B29" s="2"/>
    </row>
    <row r="30" spans="1:2" x14ac:dyDescent="0.25">
      <c r="A30" s="3" t="s">
        <v>143</v>
      </c>
      <c r="B30" s="3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Hoja1</vt:lpstr>
      <vt:lpstr>2f</vt:lpstr>
      <vt:lpstr>3g</vt:lpstr>
      <vt:lpstr>4ñ</vt:lpstr>
      <vt:lpstr>6a e 6abis</vt:lpstr>
      <vt:lpstr>6b e 6bbis</vt:lpstr>
      <vt:lpstr>6c e 6cbis</vt:lpstr>
      <vt:lpstr>7l</vt:lpstr>
      <vt:lpstr>8f</vt:lpstr>
      <vt:lpstr>11</vt:lpstr>
      <vt:lpstr>PREGUNTA 1</vt:lpstr>
      <vt:lpstr>PREGUNTA 2</vt:lpstr>
      <vt:lpstr>PREGUNTA 3</vt:lpstr>
      <vt:lpstr>PREGUNTA 4</vt:lpstr>
      <vt:lpstr>PREGUNTA 5</vt:lpstr>
      <vt:lpstr>PREGUNTA 7</vt:lpstr>
      <vt:lpstr>PREGUNTA 8</vt:lpstr>
      <vt:lpstr>PREGUNTA9</vt:lpstr>
      <vt:lpstr>PREGUNTA 10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2017-02-16T08:46:48Z</dcterms:created>
  <dcterms:modified xsi:type="dcterms:W3CDTF">2017-03-03T08:04:21Z</dcterms:modified>
</cp:coreProperties>
</file>