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4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5" yWindow="45" windowWidth="14400" windowHeight="12180" activeTab="3"/>
  </bookViews>
  <sheets>
    <sheet name="ALL" sheetId="1" r:id="rId1"/>
    <sheet name="BOYS" sheetId="2" r:id="rId2"/>
    <sheet name="GIRLS" sheetId="3" r:id="rId3"/>
    <sheet name="ALL (%)" sheetId="4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7" i="4" l="1"/>
  <c r="D77" i="4"/>
  <c r="E77" i="4"/>
  <c r="H77" i="4"/>
  <c r="I77" i="4"/>
  <c r="J77" i="4"/>
  <c r="M77" i="4"/>
  <c r="N77" i="4"/>
  <c r="O77" i="4"/>
  <c r="R77" i="4"/>
  <c r="S77" i="4"/>
  <c r="T77" i="4"/>
  <c r="W77" i="4"/>
  <c r="X77" i="4"/>
  <c r="AA77" i="4" s="1"/>
  <c r="Y77" i="4"/>
  <c r="C78" i="4"/>
  <c r="D78" i="4"/>
  <c r="E78" i="4"/>
  <c r="H78" i="4"/>
  <c r="I78" i="4"/>
  <c r="J78" i="4"/>
  <c r="M78" i="4"/>
  <c r="N78" i="4"/>
  <c r="O78" i="4"/>
  <c r="R78" i="4"/>
  <c r="S78" i="4"/>
  <c r="T78" i="4"/>
  <c r="W78" i="4"/>
  <c r="X78" i="4"/>
  <c r="AA78" i="4" s="1"/>
  <c r="Y78" i="4"/>
  <c r="C79" i="4"/>
  <c r="D79" i="4"/>
  <c r="E79" i="4"/>
  <c r="H79" i="4"/>
  <c r="I79" i="4"/>
  <c r="J79" i="4"/>
  <c r="M79" i="4"/>
  <c r="N79" i="4"/>
  <c r="O79" i="4"/>
  <c r="R79" i="4"/>
  <c r="S79" i="4"/>
  <c r="T79" i="4"/>
  <c r="W79" i="4"/>
  <c r="AA79" i="4" s="1"/>
  <c r="X79" i="4"/>
  <c r="Y79" i="4"/>
  <c r="Y76" i="4"/>
  <c r="X76" i="4"/>
  <c r="W76" i="4"/>
  <c r="AA76" i="4" s="1"/>
  <c r="T76" i="4"/>
  <c r="S76" i="4"/>
  <c r="R76" i="4"/>
  <c r="O76" i="4"/>
  <c r="N76" i="4"/>
  <c r="M76" i="4"/>
  <c r="J76" i="4"/>
  <c r="I76" i="4"/>
  <c r="H76" i="4"/>
  <c r="E76" i="4"/>
  <c r="D76" i="4"/>
  <c r="C76" i="4"/>
  <c r="AA71" i="4"/>
  <c r="AA72" i="4"/>
  <c r="AA70" i="4"/>
  <c r="W71" i="4"/>
  <c r="X71" i="4"/>
  <c r="Y71" i="4"/>
  <c r="W72" i="4"/>
  <c r="X72" i="4"/>
  <c r="Y72" i="4"/>
  <c r="Y70" i="4"/>
  <c r="X70" i="4"/>
  <c r="W70" i="4"/>
  <c r="C71" i="4"/>
  <c r="D71" i="4"/>
  <c r="E71" i="4"/>
  <c r="H71" i="4"/>
  <c r="I71" i="4"/>
  <c r="J71" i="4"/>
  <c r="M71" i="4"/>
  <c r="N71" i="4"/>
  <c r="O71" i="4"/>
  <c r="R71" i="4"/>
  <c r="S71" i="4"/>
  <c r="T71" i="4"/>
  <c r="C72" i="4"/>
  <c r="D72" i="4"/>
  <c r="E72" i="4"/>
  <c r="H72" i="4"/>
  <c r="I72" i="4"/>
  <c r="J72" i="4"/>
  <c r="M72" i="4"/>
  <c r="N72" i="4"/>
  <c r="O72" i="4"/>
  <c r="R72" i="4"/>
  <c r="S72" i="4"/>
  <c r="T72" i="4"/>
  <c r="T70" i="4"/>
  <c r="S70" i="4"/>
  <c r="R70" i="4"/>
  <c r="O70" i="4"/>
  <c r="N70" i="4"/>
  <c r="M70" i="4"/>
  <c r="J70" i="4"/>
  <c r="I70" i="4"/>
  <c r="H70" i="4"/>
  <c r="E70" i="4"/>
  <c r="D70" i="4"/>
  <c r="C70" i="4"/>
  <c r="AA54" i="4"/>
  <c r="AA55" i="4"/>
  <c r="AA56" i="4"/>
  <c r="AA57" i="4"/>
  <c r="AA58" i="4"/>
  <c r="AA59" i="4"/>
  <c r="AA60" i="4"/>
  <c r="AA61" i="4"/>
  <c r="AA62" i="4"/>
  <c r="AA63" i="4"/>
  <c r="AA64" i="4"/>
  <c r="AA53" i="4"/>
  <c r="W54" i="4"/>
  <c r="X54" i="4"/>
  <c r="Y54" i="4"/>
  <c r="Z54" i="4"/>
  <c r="W55" i="4"/>
  <c r="X55" i="4"/>
  <c r="Y55" i="4"/>
  <c r="Z55" i="4"/>
  <c r="W56" i="4"/>
  <c r="X56" i="4"/>
  <c r="Y56" i="4"/>
  <c r="Z56" i="4"/>
  <c r="W57" i="4"/>
  <c r="X57" i="4"/>
  <c r="Y57" i="4"/>
  <c r="Z57" i="4"/>
  <c r="W58" i="4"/>
  <c r="X58" i="4"/>
  <c r="Y58" i="4"/>
  <c r="Z58" i="4"/>
  <c r="W59" i="4"/>
  <c r="X59" i="4"/>
  <c r="Y59" i="4"/>
  <c r="Z59" i="4"/>
  <c r="W60" i="4"/>
  <c r="X60" i="4"/>
  <c r="Y60" i="4"/>
  <c r="Z60" i="4"/>
  <c r="W61" i="4"/>
  <c r="X61" i="4"/>
  <c r="Y61" i="4"/>
  <c r="Z61" i="4"/>
  <c r="W62" i="4"/>
  <c r="X62" i="4"/>
  <c r="Y62" i="4"/>
  <c r="Z62" i="4"/>
  <c r="W63" i="4"/>
  <c r="X63" i="4"/>
  <c r="Y63" i="4"/>
  <c r="Z63" i="4"/>
  <c r="W64" i="4"/>
  <c r="X64" i="4"/>
  <c r="Y64" i="4"/>
  <c r="Z64" i="4"/>
  <c r="Z53" i="4"/>
  <c r="Y53" i="4"/>
  <c r="X53" i="4"/>
  <c r="W53" i="4"/>
  <c r="R54" i="4"/>
  <c r="S54" i="4"/>
  <c r="T54" i="4"/>
  <c r="U54" i="4"/>
  <c r="R55" i="4"/>
  <c r="S55" i="4"/>
  <c r="T55" i="4"/>
  <c r="U55" i="4"/>
  <c r="R56" i="4"/>
  <c r="S56" i="4"/>
  <c r="T56" i="4"/>
  <c r="U56" i="4"/>
  <c r="R57" i="4"/>
  <c r="S57" i="4"/>
  <c r="T57" i="4"/>
  <c r="U57" i="4"/>
  <c r="R58" i="4"/>
  <c r="S58" i="4"/>
  <c r="T58" i="4"/>
  <c r="U58" i="4"/>
  <c r="R59" i="4"/>
  <c r="S59" i="4"/>
  <c r="T59" i="4"/>
  <c r="U59" i="4"/>
  <c r="R60" i="4"/>
  <c r="S60" i="4"/>
  <c r="T60" i="4"/>
  <c r="U60" i="4"/>
  <c r="R61" i="4"/>
  <c r="S61" i="4"/>
  <c r="T61" i="4"/>
  <c r="U61" i="4"/>
  <c r="R62" i="4"/>
  <c r="S62" i="4"/>
  <c r="T62" i="4"/>
  <c r="U62" i="4"/>
  <c r="R63" i="4"/>
  <c r="S63" i="4"/>
  <c r="T63" i="4"/>
  <c r="U63" i="4"/>
  <c r="R64" i="4"/>
  <c r="S64" i="4"/>
  <c r="T64" i="4"/>
  <c r="U64" i="4"/>
  <c r="U53" i="4"/>
  <c r="T53" i="4"/>
  <c r="S53" i="4"/>
  <c r="R53" i="4"/>
  <c r="M54" i="4"/>
  <c r="N54" i="4"/>
  <c r="O54" i="4"/>
  <c r="P54" i="4"/>
  <c r="M55" i="4"/>
  <c r="N55" i="4"/>
  <c r="O55" i="4"/>
  <c r="P55" i="4"/>
  <c r="M56" i="4"/>
  <c r="N56" i="4"/>
  <c r="O56" i="4"/>
  <c r="P56" i="4"/>
  <c r="M57" i="4"/>
  <c r="N57" i="4"/>
  <c r="O57" i="4"/>
  <c r="P57" i="4"/>
  <c r="M58" i="4"/>
  <c r="N58" i="4"/>
  <c r="O58" i="4"/>
  <c r="P58" i="4"/>
  <c r="M59" i="4"/>
  <c r="N59" i="4"/>
  <c r="O59" i="4"/>
  <c r="P59" i="4"/>
  <c r="M60" i="4"/>
  <c r="N60" i="4"/>
  <c r="O60" i="4"/>
  <c r="P60" i="4"/>
  <c r="M61" i="4"/>
  <c r="N61" i="4"/>
  <c r="O61" i="4"/>
  <c r="P61" i="4"/>
  <c r="M62" i="4"/>
  <c r="N62" i="4"/>
  <c r="O62" i="4"/>
  <c r="P62" i="4"/>
  <c r="M63" i="4"/>
  <c r="N63" i="4"/>
  <c r="O63" i="4"/>
  <c r="P63" i="4"/>
  <c r="M64" i="4"/>
  <c r="N64" i="4"/>
  <c r="O64" i="4"/>
  <c r="P64" i="4"/>
  <c r="P53" i="4"/>
  <c r="O53" i="4"/>
  <c r="N53" i="4"/>
  <c r="M53" i="4"/>
  <c r="H54" i="4"/>
  <c r="I54" i="4"/>
  <c r="J54" i="4"/>
  <c r="K54" i="4"/>
  <c r="H55" i="4"/>
  <c r="I55" i="4"/>
  <c r="J55" i="4"/>
  <c r="K55" i="4"/>
  <c r="H56" i="4"/>
  <c r="I56" i="4"/>
  <c r="J56" i="4"/>
  <c r="K56" i="4"/>
  <c r="H57" i="4"/>
  <c r="I57" i="4"/>
  <c r="J57" i="4"/>
  <c r="K57" i="4"/>
  <c r="H58" i="4"/>
  <c r="I58" i="4"/>
  <c r="J58" i="4"/>
  <c r="K58" i="4"/>
  <c r="H59" i="4"/>
  <c r="I59" i="4"/>
  <c r="J59" i="4"/>
  <c r="K59" i="4"/>
  <c r="H60" i="4"/>
  <c r="I60" i="4"/>
  <c r="J60" i="4"/>
  <c r="K60" i="4"/>
  <c r="H61" i="4"/>
  <c r="I61" i="4"/>
  <c r="J61" i="4"/>
  <c r="K61" i="4"/>
  <c r="H62" i="4"/>
  <c r="I62" i="4"/>
  <c r="J62" i="4"/>
  <c r="K62" i="4"/>
  <c r="H63" i="4"/>
  <c r="I63" i="4"/>
  <c r="J63" i="4"/>
  <c r="K63" i="4"/>
  <c r="H64" i="4"/>
  <c r="I64" i="4"/>
  <c r="J64" i="4"/>
  <c r="K64" i="4"/>
  <c r="K53" i="4"/>
  <c r="J53" i="4"/>
  <c r="I53" i="4"/>
  <c r="H53" i="4"/>
  <c r="C54" i="4"/>
  <c r="D54" i="4"/>
  <c r="E54" i="4"/>
  <c r="F54" i="4"/>
  <c r="C55" i="4"/>
  <c r="D55" i="4"/>
  <c r="E55" i="4"/>
  <c r="F55" i="4"/>
  <c r="C56" i="4"/>
  <c r="D56" i="4"/>
  <c r="E56" i="4"/>
  <c r="F56" i="4"/>
  <c r="C57" i="4"/>
  <c r="D57" i="4"/>
  <c r="E57" i="4"/>
  <c r="F57" i="4"/>
  <c r="C58" i="4"/>
  <c r="D58" i="4"/>
  <c r="E58" i="4"/>
  <c r="F58" i="4"/>
  <c r="C59" i="4"/>
  <c r="D59" i="4"/>
  <c r="E59" i="4"/>
  <c r="F59" i="4"/>
  <c r="C60" i="4"/>
  <c r="D60" i="4"/>
  <c r="E60" i="4"/>
  <c r="F60" i="4"/>
  <c r="C61" i="4"/>
  <c r="D61" i="4"/>
  <c r="E61" i="4"/>
  <c r="F61" i="4"/>
  <c r="C62" i="4"/>
  <c r="D62" i="4"/>
  <c r="E62" i="4"/>
  <c r="F62" i="4"/>
  <c r="C63" i="4"/>
  <c r="D63" i="4"/>
  <c r="E63" i="4"/>
  <c r="F63" i="4"/>
  <c r="C64" i="4"/>
  <c r="D64" i="4"/>
  <c r="E64" i="4"/>
  <c r="F64" i="4"/>
  <c r="F53" i="4"/>
  <c r="E53" i="4"/>
  <c r="D53" i="4"/>
  <c r="C53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AB38" i="4" s="1"/>
  <c r="X38" i="4"/>
  <c r="Y38" i="4"/>
  <c r="Z38" i="4"/>
  <c r="AA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AB39" i="4" s="1"/>
  <c r="Z39" i="4"/>
  <c r="AA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AB42" i="4" s="1"/>
  <c r="X42" i="4"/>
  <c r="Y42" i="4"/>
  <c r="Z42" i="4"/>
  <c r="AA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AB43" i="4" s="1"/>
  <c r="Z43" i="4"/>
  <c r="AA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AB44" i="4" s="1"/>
  <c r="Z44" i="4"/>
  <c r="AA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AB46" i="4" s="1"/>
  <c r="X46" i="4"/>
  <c r="Y46" i="4"/>
  <c r="Z46" i="4"/>
  <c r="AA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AB47" i="4" s="1"/>
  <c r="Z47" i="4"/>
  <c r="AA4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AB27" i="4" s="1"/>
  <c r="X27" i="4"/>
  <c r="Y27" i="4"/>
  <c r="Z27" i="4"/>
  <c r="AA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AB29" i="4" s="1"/>
  <c r="Z29" i="4"/>
  <c r="AA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AB30" i="4" s="1"/>
  <c r="Y30" i="4"/>
  <c r="Z30" i="4"/>
  <c r="AA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AB31" i="4" s="1"/>
  <c r="X31" i="4"/>
  <c r="Y31" i="4"/>
  <c r="Z31" i="4"/>
  <c r="AA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AB33" i="4" s="1"/>
  <c r="Z33" i="4"/>
  <c r="AA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AB34" i="4" s="1"/>
  <c r="Y34" i="4"/>
  <c r="Z34" i="4"/>
  <c r="AA34" i="4"/>
  <c r="AA26" i="4"/>
  <c r="Z26" i="4"/>
  <c r="Y26" i="4"/>
  <c r="X26" i="4"/>
  <c r="W26" i="4"/>
  <c r="AB26" i="4" s="1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AB16" i="4" s="1"/>
  <c r="Z16" i="4"/>
  <c r="AA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AB17" i="4" s="1"/>
  <c r="Y17" i="4"/>
  <c r="Z17" i="4"/>
  <c r="AA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AB19" i="4" s="1"/>
  <c r="X19" i="4"/>
  <c r="Y19" i="4"/>
  <c r="Z19" i="4"/>
  <c r="AA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AB20" i="4" s="1"/>
  <c r="Z20" i="4"/>
  <c r="AA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AB21" i="4" s="1"/>
  <c r="Y21" i="4"/>
  <c r="Z21" i="4"/>
  <c r="AA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AB23" i="4" s="1"/>
  <c r="X23" i="4"/>
  <c r="Y23" i="4"/>
  <c r="Z23" i="4"/>
  <c r="AA23" i="4"/>
  <c r="AA15" i="4"/>
  <c r="Z15" i="4"/>
  <c r="Y15" i="4"/>
  <c r="X15" i="4"/>
  <c r="W15" i="4"/>
  <c r="AB15" i="4" s="1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W6" i="4"/>
  <c r="X6" i="4"/>
  <c r="Y6" i="4"/>
  <c r="Z6" i="4"/>
  <c r="AA6" i="4"/>
  <c r="W7" i="4"/>
  <c r="X7" i="4"/>
  <c r="Y7" i="4"/>
  <c r="Z7" i="4"/>
  <c r="AA7" i="4"/>
  <c r="W8" i="4"/>
  <c r="X8" i="4"/>
  <c r="Y8" i="4"/>
  <c r="Z8" i="4"/>
  <c r="AA8" i="4"/>
  <c r="W9" i="4"/>
  <c r="X9" i="4"/>
  <c r="Y9" i="4"/>
  <c r="Z9" i="4"/>
  <c r="AA9" i="4"/>
  <c r="W10" i="4"/>
  <c r="X10" i="4"/>
  <c r="Y10" i="4"/>
  <c r="Z10" i="4"/>
  <c r="AA10" i="4"/>
  <c r="W11" i="4"/>
  <c r="X11" i="4"/>
  <c r="Y11" i="4"/>
  <c r="Z11" i="4"/>
  <c r="AA11" i="4"/>
  <c r="W12" i="4"/>
  <c r="X12" i="4"/>
  <c r="Y12" i="4"/>
  <c r="Z12" i="4"/>
  <c r="AA12" i="4"/>
  <c r="X5" i="4"/>
  <c r="Y5" i="4"/>
  <c r="Z5" i="4"/>
  <c r="AA5" i="4"/>
  <c r="W5" i="4"/>
  <c r="R6" i="4"/>
  <c r="S6" i="4"/>
  <c r="T6" i="4"/>
  <c r="U6" i="4"/>
  <c r="V6" i="4"/>
  <c r="R7" i="4"/>
  <c r="S7" i="4"/>
  <c r="T7" i="4"/>
  <c r="U7" i="4"/>
  <c r="V7" i="4"/>
  <c r="R8" i="4"/>
  <c r="S8" i="4"/>
  <c r="T8" i="4"/>
  <c r="U8" i="4"/>
  <c r="V8" i="4"/>
  <c r="R9" i="4"/>
  <c r="S9" i="4"/>
  <c r="T9" i="4"/>
  <c r="U9" i="4"/>
  <c r="V9" i="4"/>
  <c r="R10" i="4"/>
  <c r="S10" i="4"/>
  <c r="T10" i="4"/>
  <c r="U10" i="4"/>
  <c r="V10" i="4"/>
  <c r="R11" i="4"/>
  <c r="S11" i="4"/>
  <c r="T11" i="4"/>
  <c r="U11" i="4"/>
  <c r="V11" i="4"/>
  <c r="R12" i="4"/>
  <c r="S12" i="4"/>
  <c r="T12" i="4"/>
  <c r="U12" i="4"/>
  <c r="V12" i="4"/>
  <c r="S5" i="4"/>
  <c r="T5" i="4"/>
  <c r="U5" i="4"/>
  <c r="V5" i="4"/>
  <c r="R5" i="4"/>
  <c r="M6" i="4"/>
  <c r="N6" i="4"/>
  <c r="O6" i="4"/>
  <c r="P6" i="4"/>
  <c r="Q6" i="4"/>
  <c r="M7" i="4"/>
  <c r="N7" i="4"/>
  <c r="O7" i="4"/>
  <c r="P7" i="4"/>
  <c r="Q7" i="4"/>
  <c r="M8" i="4"/>
  <c r="N8" i="4"/>
  <c r="O8" i="4"/>
  <c r="P8" i="4"/>
  <c r="Q8" i="4"/>
  <c r="M9" i="4"/>
  <c r="N9" i="4"/>
  <c r="O9" i="4"/>
  <c r="P9" i="4"/>
  <c r="Q9" i="4"/>
  <c r="M10" i="4"/>
  <c r="N10" i="4"/>
  <c r="O10" i="4"/>
  <c r="P10" i="4"/>
  <c r="Q10" i="4"/>
  <c r="M11" i="4"/>
  <c r="N11" i="4"/>
  <c r="O11" i="4"/>
  <c r="P11" i="4"/>
  <c r="Q11" i="4"/>
  <c r="M12" i="4"/>
  <c r="N12" i="4"/>
  <c r="O12" i="4"/>
  <c r="P12" i="4"/>
  <c r="Q12" i="4"/>
  <c r="N5" i="4"/>
  <c r="O5" i="4"/>
  <c r="P5" i="4"/>
  <c r="Q5" i="4"/>
  <c r="M5" i="4"/>
  <c r="H6" i="4"/>
  <c r="I6" i="4"/>
  <c r="J6" i="4"/>
  <c r="K6" i="4"/>
  <c r="L6" i="4"/>
  <c r="H7" i="4"/>
  <c r="I7" i="4"/>
  <c r="J7" i="4"/>
  <c r="K7" i="4"/>
  <c r="L7" i="4"/>
  <c r="H8" i="4"/>
  <c r="I8" i="4"/>
  <c r="J8" i="4"/>
  <c r="K8" i="4"/>
  <c r="L8" i="4"/>
  <c r="H9" i="4"/>
  <c r="I9" i="4"/>
  <c r="J9" i="4"/>
  <c r="K9" i="4"/>
  <c r="L9" i="4"/>
  <c r="H10" i="4"/>
  <c r="I10" i="4"/>
  <c r="J10" i="4"/>
  <c r="K10" i="4"/>
  <c r="L10" i="4"/>
  <c r="H11" i="4"/>
  <c r="I11" i="4"/>
  <c r="J11" i="4"/>
  <c r="K11" i="4"/>
  <c r="L11" i="4"/>
  <c r="H12" i="4"/>
  <c r="I12" i="4"/>
  <c r="J12" i="4"/>
  <c r="K12" i="4"/>
  <c r="L12" i="4"/>
  <c r="I5" i="4"/>
  <c r="J5" i="4"/>
  <c r="K5" i="4"/>
  <c r="L5" i="4"/>
  <c r="H5" i="4"/>
  <c r="D5" i="4"/>
  <c r="E5" i="4"/>
  <c r="F5" i="4"/>
  <c r="G5" i="4"/>
  <c r="C5" i="4"/>
  <c r="C8" i="4"/>
  <c r="D8" i="4"/>
  <c r="E8" i="4"/>
  <c r="F8" i="4"/>
  <c r="G8" i="4"/>
  <c r="C9" i="4"/>
  <c r="D9" i="4"/>
  <c r="E9" i="4"/>
  <c r="F9" i="4"/>
  <c r="G9" i="4"/>
  <c r="C10" i="4"/>
  <c r="D10" i="4"/>
  <c r="E10" i="4"/>
  <c r="F10" i="4"/>
  <c r="G10" i="4"/>
  <c r="C11" i="4"/>
  <c r="D11" i="4"/>
  <c r="E11" i="4"/>
  <c r="F11" i="4"/>
  <c r="G11" i="4"/>
  <c r="C12" i="4"/>
  <c r="D12" i="4"/>
  <c r="E12" i="4"/>
  <c r="F12" i="4"/>
  <c r="G12" i="4"/>
  <c r="D7" i="4"/>
  <c r="E7" i="4"/>
  <c r="F7" i="4"/>
  <c r="G7" i="4"/>
  <c r="C7" i="4"/>
  <c r="D6" i="4"/>
  <c r="E6" i="4"/>
  <c r="F6" i="4"/>
  <c r="G6" i="4"/>
  <c r="C6" i="4"/>
  <c r="AB45" i="4"/>
  <c r="AB41" i="4"/>
  <c r="AB40" i="4"/>
  <c r="AB37" i="4"/>
  <c r="AB32" i="4"/>
  <c r="AB28" i="4"/>
  <c r="AB22" i="4"/>
  <c r="AB18" i="4"/>
  <c r="AB6" i="4" l="1"/>
  <c r="AB8" i="4"/>
  <c r="AB12" i="4"/>
  <c r="AB11" i="4"/>
  <c r="AB9" i="4"/>
  <c r="AB10" i="4"/>
  <c r="AB7" i="4"/>
  <c r="X6" i="2"/>
  <c r="X7" i="2"/>
  <c r="X8" i="2"/>
  <c r="X9" i="2"/>
  <c r="X10" i="2"/>
  <c r="X11" i="2"/>
  <c r="X12" i="2"/>
  <c r="W6" i="2"/>
  <c r="W7" i="2"/>
  <c r="W8" i="2"/>
  <c r="W9" i="2"/>
  <c r="W10" i="2"/>
  <c r="W11" i="2"/>
  <c r="W12" i="2"/>
  <c r="Z54" i="2"/>
  <c r="Z55" i="2"/>
  <c r="Z56" i="2"/>
  <c r="Z57" i="2"/>
  <c r="Z58" i="2"/>
  <c r="Z59" i="2"/>
  <c r="Z60" i="2"/>
  <c r="AA60" i="2" s="1"/>
  <c r="Z61" i="2"/>
  <c r="Z62" i="2"/>
  <c r="Z63" i="2"/>
  <c r="Z64" i="2"/>
  <c r="Y54" i="2"/>
  <c r="Y55" i="2"/>
  <c r="Y56" i="2"/>
  <c r="Y57" i="2"/>
  <c r="Y58" i="2"/>
  <c r="Y59" i="2"/>
  <c r="Y60" i="2"/>
  <c r="Y61" i="2"/>
  <c r="AA61" i="2" s="1"/>
  <c r="Y62" i="2"/>
  <c r="Y63" i="2"/>
  <c r="Y64" i="2"/>
  <c r="X54" i="2"/>
  <c r="X55" i="2"/>
  <c r="X56" i="2"/>
  <c r="X57" i="2"/>
  <c r="X58" i="2"/>
  <c r="X59" i="2"/>
  <c r="X60" i="2"/>
  <c r="X61" i="2"/>
  <c r="X62" i="2"/>
  <c r="X63" i="2"/>
  <c r="X64" i="2"/>
  <c r="X53" i="2"/>
  <c r="W54" i="2"/>
  <c r="W55" i="2"/>
  <c r="W56" i="2"/>
  <c r="W57" i="2"/>
  <c r="W58" i="2"/>
  <c r="W59" i="2"/>
  <c r="W60" i="2"/>
  <c r="W61" i="2"/>
  <c r="W62" i="2"/>
  <c r="W63" i="2"/>
  <c r="W64" i="2"/>
  <c r="W53" i="2"/>
  <c r="W76" i="2"/>
  <c r="T79" i="3"/>
  <c r="S79" i="3"/>
  <c r="R79" i="3"/>
  <c r="T78" i="3"/>
  <c r="S78" i="3"/>
  <c r="R78" i="3"/>
  <c r="T77" i="3"/>
  <c r="S77" i="3"/>
  <c r="R77" i="3"/>
  <c r="T76" i="3"/>
  <c r="S76" i="3"/>
  <c r="R76" i="3"/>
  <c r="O79" i="3"/>
  <c r="N79" i="3"/>
  <c r="M79" i="3"/>
  <c r="O78" i="3"/>
  <c r="N78" i="3"/>
  <c r="M78" i="3"/>
  <c r="O77" i="3"/>
  <c r="N77" i="3"/>
  <c r="M77" i="3"/>
  <c r="O76" i="3"/>
  <c r="N76" i="3"/>
  <c r="M76" i="3"/>
  <c r="J79" i="3"/>
  <c r="I79" i="3"/>
  <c r="H79" i="3"/>
  <c r="J78" i="3"/>
  <c r="I78" i="3"/>
  <c r="H78" i="3"/>
  <c r="J77" i="3"/>
  <c r="I77" i="3"/>
  <c r="H77" i="3"/>
  <c r="J76" i="3"/>
  <c r="I76" i="3"/>
  <c r="H76" i="3"/>
  <c r="C77" i="3"/>
  <c r="D77" i="3"/>
  <c r="E77" i="3"/>
  <c r="Y77" i="3" s="1"/>
  <c r="C78" i="3"/>
  <c r="D78" i="3"/>
  <c r="E78" i="3"/>
  <c r="C79" i="3"/>
  <c r="W79" i="3" s="1"/>
  <c r="D79" i="3"/>
  <c r="E79" i="3"/>
  <c r="D76" i="3"/>
  <c r="E76" i="3"/>
  <c r="Y76" i="3" s="1"/>
  <c r="C76" i="3"/>
  <c r="W76" i="3" s="1"/>
  <c r="T72" i="3"/>
  <c r="S72" i="3"/>
  <c r="R72" i="3"/>
  <c r="T71" i="3"/>
  <c r="S71" i="3"/>
  <c r="R71" i="3"/>
  <c r="T70" i="3"/>
  <c r="S70" i="3"/>
  <c r="R70" i="3"/>
  <c r="O72" i="3"/>
  <c r="N72" i="3"/>
  <c r="M72" i="3"/>
  <c r="O71" i="3"/>
  <c r="N71" i="3"/>
  <c r="M71" i="3"/>
  <c r="O70" i="3"/>
  <c r="N70" i="3"/>
  <c r="M70" i="3"/>
  <c r="J72" i="3"/>
  <c r="I72" i="3"/>
  <c r="H72" i="3"/>
  <c r="J71" i="3"/>
  <c r="I71" i="3"/>
  <c r="H71" i="3"/>
  <c r="J70" i="3"/>
  <c r="I70" i="3"/>
  <c r="H70" i="3"/>
  <c r="C71" i="3"/>
  <c r="D71" i="3"/>
  <c r="E71" i="3"/>
  <c r="C72" i="3"/>
  <c r="D72" i="3"/>
  <c r="E72" i="3"/>
  <c r="D70" i="3"/>
  <c r="E70" i="3"/>
  <c r="C70" i="3"/>
  <c r="H53" i="3"/>
  <c r="I53" i="3"/>
  <c r="J53" i="3"/>
  <c r="K53" i="3"/>
  <c r="Z53" i="3" s="1"/>
  <c r="M53" i="3"/>
  <c r="N53" i="3"/>
  <c r="O53" i="3"/>
  <c r="P53" i="3"/>
  <c r="R53" i="3"/>
  <c r="S53" i="3"/>
  <c r="T53" i="3"/>
  <c r="U53" i="3"/>
  <c r="H54" i="3"/>
  <c r="I54" i="3"/>
  <c r="J54" i="3"/>
  <c r="K54" i="3"/>
  <c r="M54" i="3"/>
  <c r="N54" i="3"/>
  <c r="O54" i="3"/>
  <c r="P54" i="3"/>
  <c r="R54" i="3"/>
  <c r="S54" i="3"/>
  <c r="T54" i="3"/>
  <c r="U54" i="3"/>
  <c r="H55" i="3"/>
  <c r="I55" i="3"/>
  <c r="J55" i="3"/>
  <c r="K55" i="3"/>
  <c r="M55" i="3"/>
  <c r="N55" i="3"/>
  <c r="O55" i="3"/>
  <c r="P55" i="3"/>
  <c r="R55" i="3"/>
  <c r="S55" i="3"/>
  <c r="T55" i="3"/>
  <c r="U55" i="3"/>
  <c r="H56" i="3"/>
  <c r="I56" i="3"/>
  <c r="J56" i="3"/>
  <c r="K56" i="3"/>
  <c r="M56" i="3"/>
  <c r="N56" i="3"/>
  <c r="O56" i="3"/>
  <c r="P56" i="3"/>
  <c r="R56" i="3"/>
  <c r="S56" i="3"/>
  <c r="T56" i="3"/>
  <c r="U56" i="3"/>
  <c r="H57" i="3"/>
  <c r="I57" i="3"/>
  <c r="J57" i="3"/>
  <c r="K57" i="3"/>
  <c r="M57" i="3"/>
  <c r="N57" i="3"/>
  <c r="O57" i="3"/>
  <c r="P57" i="3"/>
  <c r="R57" i="3"/>
  <c r="S57" i="3"/>
  <c r="T57" i="3"/>
  <c r="U57" i="3"/>
  <c r="H58" i="3"/>
  <c r="I58" i="3"/>
  <c r="J58" i="3"/>
  <c r="K58" i="3"/>
  <c r="M58" i="3"/>
  <c r="N58" i="3"/>
  <c r="O58" i="3"/>
  <c r="P58" i="3"/>
  <c r="R58" i="3"/>
  <c r="S58" i="3"/>
  <c r="T58" i="3"/>
  <c r="U58" i="3"/>
  <c r="H59" i="3"/>
  <c r="I59" i="3"/>
  <c r="J59" i="3"/>
  <c r="K59" i="3"/>
  <c r="M59" i="3"/>
  <c r="N59" i="3"/>
  <c r="O59" i="3"/>
  <c r="P59" i="3"/>
  <c r="R59" i="3"/>
  <c r="S59" i="3"/>
  <c r="T59" i="3"/>
  <c r="U59" i="3"/>
  <c r="H60" i="3"/>
  <c r="I60" i="3"/>
  <c r="J60" i="3"/>
  <c r="K60" i="3"/>
  <c r="M60" i="3"/>
  <c r="N60" i="3"/>
  <c r="O60" i="3"/>
  <c r="P60" i="3"/>
  <c r="R60" i="3"/>
  <c r="S60" i="3"/>
  <c r="T60" i="3"/>
  <c r="U60" i="3"/>
  <c r="H61" i="3"/>
  <c r="I61" i="3"/>
  <c r="J61" i="3"/>
  <c r="K61" i="3"/>
  <c r="M61" i="3"/>
  <c r="N61" i="3"/>
  <c r="O61" i="3"/>
  <c r="P61" i="3"/>
  <c r="R61" i="3"/>
  <c r="S61" i="3"/>
  <c r="T61" i="3"/>
  <c r="U61" i="3"/>
  <c r="H62" i="3"/>
  <c r="I62" i="3"/>
  <c r="J62" i="3"/>
  <c r="K62" i="3"/>
  <c r="M62" i="3"/>
  <c r="N62" i="3"/>
  <c r="O62" i="3"/>
  <c r="P62" i="3"/>
  <c r="R62" i="3"/>
  <c r="S62" i="3"/>
  <c r="T62" i="3"/>
  <c r="U62" i="3"/>
  <c r="H63" i="3"/>
  <c r="I63" i="3"/>
  <c r="J63" i="3"/>
  <c r="K63" i="3"/>
  <c r="M63" i="3"/>
  <c r="N63" i="3"/>
  <c r="O63" i="3"/>
  <c r="P63" i="3"/>
  <c r="R63" i="3"/>
  <c r="S63" i="3"/>
  <c r="T63" i="3"/>
  <c r="U63" i="3"/>
  <c r="H64" i="3"/>
  <c r="I64" i="3"/>
  <c r="J64" i="3"/>
  <c r="K64" i="3"/>
  <c r="M64" i="3"/>
  <c r="N64" i="3"/>
  <c r="O64" i="3"/>
  <c r="P64" i="3"/>
  <c r="R64" i="3"/>
  <c r="S64" i="3"/>
  <c r="T64" i="3"/>
  <c r="U64" i="3"/>
  <c r="C54" i="3"/>
  <c r="D54" i="3"/>
  <c r="X54" i="3" s="1"/>
  <c r="E54" i="3"/>
  <c r="Y54" i="3" s="1"/>
  <c r="F54" i="3"/>
  <c r="Z54" i="3" s="1"/>
  <c r="C55" i="3"/>
  <c r="D55" i="3"/>
  <c r="X55" i="3" s="1"/>
  <c r="E55" i="3"/>
  <c r="Y55" i="3" s="1"/>
  <c r="F55" i="3"/>
  <c r="Z55" i="3" s="1"/>
  <c r="C56" i="3"/>
  <c r="D56" i="3"/>
  <c r="X56" i="3" s="1"/>
  <c r="E56" i="3"/>
  <c r="F56" i="3"/>
  <c r="Z56" i="3" s="1"/>
  <c r="C57" i="3"/>
  <c r="D57" i="3"/>
  <c r="X57" i="3" s="1"/>
  <c r="E57" i="3"/>
  <c r="Y57" i="3" s="1"/>
  <c r="F57" i="3"/>
  <c r="C58" i="3"/>
  <c r="D58" i="3"/>
  <c r="X58" i="3" s="1"/>
  <c r="E58" i="3"/>
  <c r="Y58" i="3" s="1"/>
  <c r="F58" i="3"/>
  <c r="Z58" i="3" s="1"/>
  <c r="C59" i="3"/>
  <c r="D59" i="3"/>
  <c r="X59" i="3" s="1"/>
  <c r="E59" i="3"/>
  <c r="Y59" i="3" s="1"/>
  <c r="F59" i="3"/>
  <c r="C60" i="3"/>
  <c r="D60" i="3"/>
  <c r="X60" i="3" s="1"/>
  <c r="E60" i="3"/>
  <c r="F60" i="3"/>
  <c r="Z60" i="3" s="1"/>
  <c r="C61" i="3"/>
  <c r="D61" i="3"/>
  <c r="X61" i="3" s="1"/>
  <c r="E61" i="3"/>
  <c r="Y61" i="3" s="1"/>
  <c r="F61" i="3"/>
  <c r="Z61" i="3" s="1"/>
  <c r="C62" i="3"/>
  <c r="D62" i="3"/>
  <c r="X62" i="3" s="1"/>
  <c r="E62" i="3"/>
  <c r="Y62" i="3" s="1"/>
  <c r="F62" i="3"/>
  <c r="Z62" i="3" s="1"/>
  <c r="C63" i="3"/>
  <c r="D63" i="3"/>
  <c r="X63" i="3" s="1"/>
  <c r="E63" i="3"/>
  <c r="Y63" i="3" s="1"/>
  <c r="F63" i="3"/>
  <c r="Z63" i="3" s="1"/>
  <c r="C64" i="3"/>
  <c r="D64" i="3"/>
  <c r="X64" i="3" s="1"/>
  <c r="E64" i="3"/>
  <c r="F64" i="3"/>
  <c r="D53" i="3"/>
  <c r="E53" i="3"/>
  <c r="F53" i="3"/>
  <c r="C53" i="3"/>
  <c r="W53" i="3" s="1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C38" i="3"/>
  <c r="C39" i="3"/>
  <c r="C40" i="3"/>
  <c r="C41" i="3"/>
  <c r="C42" i="3"/>
  <c r="C43" i="3"/>
  <c r="C44" i="3"/>
  <c r="C45" i="3"/>
  <c r="C46" i="3"/>
  <c r="C47" i="3"/>
  <c r="C37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D33" i="3"/>
  <c r="E33" i="3"/>
  <c r="Y33" i="3" s="1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C27" i="3"/>
  <c r="C28" i="3"/>
  <c r="C29" i="3"/>
  <c r="C30" i="3"/>
  <c r="C31" i="3"/>
  <c r="W31" i="3" s="1"/>
  <c r="C32" i="3"/>
  <c r="C33" i="3"/>
  <c r="C34" i="3"/>
  <c r="C2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C20" i="3"/>
  <c r="D20" i="3"/>
  <c r="X20" i="3" s="1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C1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H10" i="3"/>
  <c r="I10" i="3"/>
  <c r="J10" i="3"/>
  <c r="K10" i="3"/>
  <c r="L10" i="3"/>
  <c r="M10" i="3"/>
  <c r="N10" i="3"/>
  <c r="O10" i="3"/>
  <c r="P10" i="3"/>
  <c r="Q10" i="3"/>
  <c r="R10" i="3"/>
  <c r="S10" i="3"/>
  <c r="X10" i="3" s="1"/>
  <c r="T10" i="3"/>
  <c r="U10" i="3"/>
  <c r="V10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H12" i="3"/>
  <c r="I12" i="3"/>
  <c r="J12" i="3"/>
  <c r="Y12" i="3" s="1"/>
  <c r="K12" i="3"/>
  <c r="L12" i="3"/>
  <c r="M12" i="3"/>
  <c r="N12" i="3"/>
  <c r="O12" i="3"/>
  <c r="P12" i="3"/>
  <c r="Q12" i="3"/>
  <c r="R12" i="3"/>
  <c r="W12" i="3" s="1"/>
  <c r="S12" i="3"/>
  <c r="T12" i="3"/>
  <c r="U12" i="3"/>
  <c r="Z12" i="3" s="1"/>
  <c r="V12" i="3"/>
  <c r="G6" i="3"/>
  <c r="G7" i="3"/>
  <c r="AA7" i="3" s="1"/>
  <c r="G8" i="3"/>
  <c r="G9" i="3"/>
  <c r="G10" i="3"/>
  <c r="G11" i="3"/>
  <c r="G12" i="3"/>
  <c r="F6" i="3"/>
  <c r="F7" i="3"/>
  <c r="F8" i="3"/>
  <c r="F9" i="3"/>
  <c r="F10" i="3"/>
  <c r="F11" i="3"/>
  <c r="F12" i="3"/>
  <c r="E6" i="3"/>
  <c r="E7" i="3"/>
  <c r="E8" i="3"/>
  <c r="E9" i="3"/>
  <c r="E10" i="3"/>
  <c r="E11" i="3"/>
  <c r="E12" i="3"/>
  <c r="D6" i="3"/>
  <c r="D7" i="3"/>
  <c r="D8" i="3"/>
  <c r="D9" i="3"/>
  <c r="D10" i="3"/>
  <c r="D11" i="3"/>
  <c r="D12" i="3"/>
  <c r="C6" i="3"/>
  <c r="C7" i="3"/>
  <c r="C8" i="3"/>
  <c r="C9" i="3"/>
  <c r="C10" i="3"/>
  <c r="C11" i="3"/>
  <c r="C12" i="3"/>
  <c r="G5" i="3"/>
  <c r="F5" i="3"/>
  <c r="E5" i="3"/>
  <c r="D5" i="3"/>
  <c r="C5" i="3"/>
  <c r="W5" i="2"/>
  <c r="X5" i="2"/>
  <c r="Y5" i="2"/>
  <c r="Y6" i="2"/>
  <c r="Y7" i="2"/>
  <c r="Y8" i="2"/>
  <c r="Y9" i="2"/>
  <c r="Y79" i="3"/>
  <c r="X78" i="3"/>
  <c r="W77" i="3"/>
  <c r="Z64" i="3"/>
  <c r="Y64" i="3"/>
  <c r="W64" i="3"/>
  <c r="W63" i="3"/>
  <c r="W62" i="3"/>
  <c r="W61" i="3"/>
  <c r="Y60" i="3"/>
  <c r="W60" i="3"/>
  <c r="Z59" i="3"/>
  <c r="W59" i="3"/>
  <c r="W58" i="3"/>
  <c r="Z57" i="3"/>
  <c r="W57" i="3"/>
  <c r="Y56" i="3"/>
  <c r="W56" i="3"/>
  <c r="W55" i="3"/>
  <c r="W54" i="3"/>
  <c r="X53" i="3"/>
  <c r="Z46" i="3"/>
  <c r="W41" i="3"/>
  <c r="W28" i="3"/>
  <c r="Y8" i="3"/>
  <c r="Y79" i="2"/>
  <c r="X79" i="2"/>
  <c r="W79" i="2"/>
  <c r="Y78" i="2"/>
  <c r="X78" i="2"/>
  <c r="W78" i="2"/>
  <c r="Z78" i="2" s="1"/>
  <c r="Y77" i="2"/>
  <c r="X77" i="2"/>
  <c r="W77" i="2"/>
  <c r="Z77" i="2" s="1"/>
  <c r="Y76" i="2"/>
  <c r="X76" i="2"/>
  <c r="Y72" i="2"/>
  <c r="X72" i="2"/>
  <c r="W72" i="2"/>
  <c r="Z72" i="2" s="1"/>
  <c r="Y71" i="2"/>
  <c r="X71" i="2"/>
  <c r="W71" i="2"/>
  <c r="Z71" i="2" s="1"/>
  <c r="Y70" i="2"/>
  <c r="X70" i="2"/>
  <c r="W70" i="2"/>
  <c r="Z53" i="2"/>
  <c r="Y53" i="2"/>
  <c r="AA47" i="2"/>
  <c r="Z47" i="2"/>
  <c r="Y47" i="2"/>
  <c r="X47" i="2"/>
  <c r="W47" i="2"/>
  <c r="AA46" i="2"/>
  <c r="Z46" i="2"/>
  <c r="Y46" i="2"/>
  <c r="X46" i="2"/>
  <c r="W46" i="2"/>
  <c r="AA45" i="2"/>
  <c r="Z45" i="2"/>
  <c r="Y45" i="2"/>
  <c r="X45" i="2"/>
  <c r="W45" i="2"/>
  <c r="AA44" i="2"/>
  <c r="Z44" i="2"/>
  <c r="Y44" i="2"/>
  <c r="X44" i="2"/>
  <c r="W44" i="2"/>
  <c r="AA43" i="2"/>
  <c r="Z43" i="2"/>
  <c r="Y43" i="2"/>
  <c r="X43" i="2"/>
  <c r="W43" i="2"/>
  <c r="AA42" i="2"/>
  <c r="Z42" i="2"/>
  <c r="Y42" i="2"/>
  <c r="X42" i="2"/>
  <c r="W42" i="2"/>
  <c r="AA41" i="2"/>
  <c r="Z41" i="2"/>
  <c r="Y41" i="2"/>
  <c r="X41" i="2"/>
  <c r="W41" i="2"/>
  <c r="AA40" i="2"/>
  <c r="Z40" i="2"/>
  <c r="Y40" i="2"/>
  <c r="X40" i="2"/>
  <c r="W40" i="2"/>
  <c r="AA39" i="2"/>
  <c r="Z39" i="2"/>
  <c r="Y39" i="2"/>
  <c r="X39" i="2"/>
  <c r="W39" i="2"/>
  <c r="AA38" i="2"/>
  <c r="Z38" i="2"/>
  <c r="Y38" i="2"/>
  <c r="X38" i="2"/>
  <c r="W38" i="2"/>
  <c r="AA37" i="2"/>
  <c r="Z37" i="2"/>
  <c r="Y37" i="2"/>
  <c r="X37" i="2"/>
  <c r="W37" i="2"/>
  <c r="AA34" i="2"/>
  <c r="Z34" i="2"/>
  <c r="Y34" i="2"/>
  <c r="X34" i="2"/>
  <c r="W34" i="2"/>
  <c r="AA33" i="2"/>
  <c r="Z33" i="2"/>
  <c r="Y33" i="2"/>
  <c r="X33" i="2"/>
  <c r="W33" i="2"/>
  <c r="AA32" i="2"/>
  <c r="Z32" i="2"/>
  <c r="Y32" i="2"/>
  <c r="X32" i="2"/>
  <c r="W32" i="2"/>
  <c r="AA31" i="2"/>
  <c r="Z31" i="2"/>
  <c r="Y31" i="2"/>
  <c r="X31" i="2"/>
  <c r="W31" i="2"/>
  <c r="AA30" i="2"/>
  <c r="Z30" i="2"/>
  <c r="Y30" i="2"/>
  <c r="X30" i="2"/>
  <c r="W30" i="2"/>
  <c r="AA29" i="2"/>
  <c r="Z29" i="2"/>
  <c r="Y29" i="2"/>
  <c r="X29" i="2"/>
  <c r="W29" i="2"/>
  <c r="AA28" i="2"/>
  <c r="Z28" i="2"/>
  <c r="Y28" i="2"/>
  <c r="X28" i="2"/>
  <c r="W28" i="2"/>
  <c r="AA27" i="2"/>
  <c r="Z27" i="2"/>
  <c r="Y27" i="2"/>
  <c r="X27" i="2"/>
  <c r="W27" i="2"/>
  <c r="AA26" i="2"/>
  <c r="Z26" i="2"/>
  <c r="Y26" i="2"/>
  <c r="X26" i="2"/>
  <c r="W26" i="2"/>
  <c r="AA23" i="2"/>
  <c r="Z23" i="2"/>
  <c r="Y23" i="2"/>
  <c r="X23" i="2"/>
  <c r="W23" i="2"/>
  <c r="AA22" i="2"/>
  <c r="Z22" i="2"/>
  <c r="Y22" i="2"/>
  <c r="X22" i="2"/>
  <c r="W22" i="2"/>
  <c r="AA21" i="2"/>
  <c r="Z21" i="2"/>
  <c r="Y21" i="2"/>
  <c r="X21" i="2"/>
  <c r="W21" i="2"/>
  <c r="AA20" i="2"/>
  <c r="Z20" i="2"/>
  <c r="Y20" i="2"/>
  <c r="X20" i="2"/>
  <c r="W20" i="2"/>
  <c r="AA19" i="2"/>
  <c r="Z19" i="2"/>
  <c r="Y19" i="2"/>
  <c r="X19" i="2"/>
  <c r="AB19" i="2" s="1"/>
  <c r="W19" i="2"/>
  <c r="AA18" i="2"/>
  <c r="Z18" i="2"/>
  <c r="Y18" i="2"/>
  <c r="X18" i="2"/>
  <c r="W18" i="2"/>
  <c r="AA17" i="2"/>
  <c r="Z17" i="2"/>
  <c r="Y17" i="2"/>
  <c r="X17" i="2"/>
  <c r="W17" i="2"/>
  <c r="AA16" i="2"/>
  <c r="Z16" i="2"/>
  <c r="Y16" i="2"/>
  <c r="X16" i="2"/>
  <c r="W16" i="2"/>
  <c r="AA15" i="2"/>
  <c r="Z15" i="2"/>
  <c r="Y15" i="2"/>
  <c r="X15" i="2"/>
  <c r="AB15" i="2" s="1"/>
  <c r="W15" i="2"/>
  <c r="AA12" i="2"/>
  <c r="Z12" i="2"/>
  <c r="Y12" i="2"/>
  <c r="AA11" i="2"/>
  <c r="Z11" i="2"/>
  <c r="Y11" i="2"/>
  <c r="AA10" i="2"/>
  <c r="Z10" i="2"/>
  <c r="Y10" i="2"/>
  <c r="AA9" i="2"/>
  <c r="Z9" i="2"/>
  <c r="AA8" i="2"/>
  <c r="Z8" i="2"/>
  <c r="AA7" i="2"/>
  <c r="Z7" i="2"/>
  <c r="AA6" i="2"/>
  <c r="Z6" i="2"/>
  <c r="AA5" i="2"/>
  <c r="Z5" i="2"/>
  <c r="W77" i="1"/>
  <c r="X77" i="1"/>
  <c r="Y77" i="1"/>
  <c r="W78" i="1"/>
  <c r="X78" i="1"/>
  <c r="Y78" i="1"/>
  <c r="W79" i="1"/>
  <c r="X79" i="1"/>
  <c r="Y79" i="1"/>
  <c r="Y76" i="1"/>
  <c r="X76" i="1"/>
  <c r="W76" i="1"/>
  <c r="W71" i="1"/>
  <c r="X71" i="1"/>
  <c r="Y71" i="1"/>
  <c r="W72" i="1"/>
  <c r="X72" i="1"/>
  <c r="Y72" i="1"/>
  <c r="Y70" i="1"/>
  <c r="X70" i="1"/>
  <c r="W70" i="1"/>
  <c r="W54" i="1"/>
  <c r="X54" i="1"/>
  <c r="Y54" i="1"/>
  <c r="Z54" i="1"/>
  <c r="W55" i="1"/>
  <c r="X55" i="1"/>
  <c r="Y55" i="1"/>
  <c r="Z55" i="1"/>
  <c r="W56" i="1"/>
  <c r="X56" i="1"/>
  <c r="Y56" i="1"/>
  <c r="Z56" i="1"/>
  <c r="W57" i="1"/>
  <c r="X57" i="1"/>
  <c r="Y57" i="1"/>
  <c r="Z57" i="1"/>
  <c r="W58" i="1"/>
  <c r="X58" i="1"/>
  <c r="Y58" i="1"/>
  <c r="Z58" i="1"/>
  <c r="W59" i="1"/>
  <c r="X59" i="1"/>
  <c r="Y59" i="1"/>
  <c r="Z59" i="1"/>
  <c r="W60" i="1"/>
  <c r="X60" i="1"/>
  <c r="Y60" i="1"/>
  <c r="Z60" i="1"/>
  <c r="W61" i="1"/>
  <c r="X61" i="1"/>
  <c r="Y61" i="1"/>
  <c r="Z61" i="1"/>
  <c r="W62" i="1"/>
  <c r="X62" i="1"/>
  <c r="Y62" i="1"/>
  <c r="Z62" i="1"/>
  <c r="W63" i="1"/>
  <c r="X63" i="1"/>
  <c r="Y63" i="1"/>
  <c r="Z63" i="1"/>
  <c r="W64" i="1"/>
  <c r="X64" i="1"/>
  <c r="Y64" i="1"/>
  <c r="Z64" i="1"/>
  <c r="Z53" i="1"/>
  <c r="Y53" i="1"/>
  <c r="X53" i="1"/>
  <c r="W53" i="1"/>
  <c r="W38" i="1"/>
  <c r="X38" i="1"/>
  <c r="Y38" i="1"/>
  <c r="Z38" i="1"/>
  <c r="AA38" i="1"/>
  <c r="W39" i="1"/>
  <c r="X39" i="1"/>
  <c r="Y39" i="1"/>
  <c r="AB39" i="1" s="1"/>
  <c r="Z39" i="1"/>
  <c r="AA39" i="1"/>
  <c r="W40" i="1"/>
  <c r="X40" i="1"/>
  <c r="Y40" i="1"/>
  <c r="Z40" i="1"/>
  <c r="AA40" i="1"/>
  <c r="W41" i="1"/>
  <c r="X41" i="1"/>
  <c r="Y41" i="1"/>
  <c r="Z41" i="1"/>
  <c r="AA41" i="1"/>
  <c r="W42" i="1"/>
  <c r="X42" i="1"/>
  <c r="Y42" i="1"/>
  <c r="Z42" i="1"/>
  <c r="AA42" i="1"/>
  <c r="W43" i="1"/>
  <c r="X43" i="1"/>
  <c r="Y43" i="1"/>
  <c r="Z43" i="1"/>
  <c r="AA43" i="1"/>
  <c r="W44" i="1"/>
  <c r="X44" i="1"/>
  <c r="Y44" i="1"/>
  <c r="Z44" i="1"/>
  <c r="AA44" i="1"/>
  <c r="W45" i="1"/>
  <c r="X45" i="1"/>
  <c r="Y45" i="1"/>
  <c r="Z45" i="1"/>
  <c r="AA45" i="1"/>
  <c r="W46" i="1"/>
  <c r="X46" i="1"/>
  <c r="Y46" i="1"/>
  <c r="Z46" i="1"/>
  <c r="AA46" i="1"/>
  <c r="W47" i="1"/>
  <c r="X47" i="1"/>
  <c r="Y47" i="1"/>
  <c r="Z47" i="1"/>
  <c r="AA47" i="1"/>
  <c r="AA37" i="1"/>
  <c r="Z37" i="1"/>
  <c r="Y37" i="1"/>
  <c r="X37" i="1"/>
  <c r="W37" i="1"/>
  <c r="AB37" i="1" s="1"/>
  <c r="W27" i="1"/>
  <c r="X27" i="1"/>
  <c r="Y27" i="1"/>
  <c r="Z27" i="1"/>
  <c r="AB27" i="1" s="1"/>
  <c r="AA27" i="1"/>
  <c r="W28" i="1"/>
  <c r="X28" i="1"/>
  <c r="Y28" i="1"/>
  <c r="Z28" i="1"/>
  <c r="AA28" i="1"/>
  <c r="W29" i="1"/>
  <c r="X29" i="1"/>
  <c r="Y29" i="1"/>
  <c r="Z29" i="1"/>
  <c r="AA29" i="1"/>
  <c r="W30" i="1"/>
  <c r="X30" i="1"/>
  <c r="Y30" i="1"/>
  <c r="Z30" i="1"/>
  <c r="AA30" i="1"/>
  <c r="W31" i="1"/>
  <c r="X31" i="1"/>
  <c r="Y31" i="1"/>
  <c r="Z31" i="1"/>
  <c r="AA31" i="1"/>
  <c r="W32" i="1"/>
  <c r="X32" i="1"/>
  <c r="Y32" i="1"/>
  <c r="Z32" i="1"/>
  <c r="AA32" i="1"/>
  <c r="W33" i="1"/>
  <c r="X33" i="1"/>
  <c r="Y33" i="1"/>
  <c r="Z33" i="1"/>
  <c r="AA33" i="1"/>
  <c r="W34" i="1"/>
  <c r="AB34" i="1" s="1"/>
  <c r="X34" i="1"/>
  <c r="Y34" i="1"/>
  <c r="Z34" i="1"/>
  <c r="AA34" i="1"/>
  <c r="AA26" i="1"/>
  <c r="Z26" i="1"/>
  <c r="Y26" i="1"/>
  <c r="X26" i="1"/>
  <c r="W26" i="1"/>
  <c r="W16" i="1"/>
  <c r="X16" i="1"/>
  <c r="Y16" i="1"/>
  <c r="Z16" i="1"/>
  <c r="AA16" i="1"/>
  <c r="W17" i="1"/>
  <c r="X17" i="1"/>
  <c r="Y17" i="1"/>
  <c r="Z17" i="1"/>
  <c r="AA17" i="1"/>
  <c r="W18" i="1"/>
  <c r="X18" i="1"/>
  <c r="Y18" i="1"/>
  <c r="Z18" i="1"/>
  <c r="AB18" i="1" s="1"/>
  <c r="AA18" i="1"/>
  <c r="W19" i="1"/>
  <c r="X19" i="1"/>
  <c r="Y19" i="1"/>
  <c r="AB19" i="1" s="1"/>
  <c r="Z19" i="1"/>
  <c r="AA19" i="1"/>
  <c r="W20" i="1"/>
  <c r="X20" i="1"/>
  <c r="Y20" i="1"/>
  <c r="Z20" i="1"/>
  <c r="AA20" i="1"/>
  <c r="W21" i="1"/>
  <c r="X21" i="1"/>
  <c r="Y21" i="1"/>
  <c r="Z21" i="1"/>
  <c r="AA21" i="1"/>
  <c r="W22" i="1"/>
  <c r="X22" i="1"/>
  <c r="Y22" i="1"/>
  <c r="Z22" i="1"/>
  <c r="AA22" i="1"/>
  <c r="W23" i="1"/>
  <c r="X23" i="1"/>
  <c r="Y23" i="1"/>
  <c r="Z23" i="1"/>
  <c r="AA23" i="1"/>
  <c r="AA15" i="1"/>
  <c r="Z15" i="1"/>
  <c r="Y15" i="1"/>
  <c r="X15" i="1"/>
  <c r="W15" i="1"/>
  <c r="W6" i="1"/>
  <c r="AB6" i="1" s="1"/>
  <c r="X6" i="1"/>
  <c r="Y6" i="1"/>
  <c r="Z6" i="1"/>
  <c r="AA6" i="1"/>
  <c r="W7" i="1"/>
  <c r="X7" i="1"/>
  <c r="Y7" i="1"/>
  <c r="Z7" i="1"/>
  <c r="AA7" i="1"/>
  <c r="W8" i="1"/>
  <c r="X8" i="1"/>
  <c r="Y8" i="1"/>
  <c r="Z8" i="1"/>
  <c r="AA8" i="1"/>
  <c r="W9" i="1"/>
  <c r="X9" i="1"/>
  <c r="Y9" i="1"/>
  <c r="Z9" i="1"/>
  <c r="AA9" i="1"/>
  <c r="W10" i="1"/>
  <c r="AB10" i="1" s="1"/>
  <c r="X10" i="1"/>
  <c r="Y10" i="1"/>
  <c r="Z10" i="1"/>
  <c r="AA10" i="1"/>
  <c r="W11" i="1"/>
  <c r="X11" i="1"/>
  <c r="Y11" i="1"/>
  <c r="Z11" i="1"/>
  <c r="AA11" i="1"/>
  <c r="W12" i="1"/>
  <c r="X12" i="1"/>
  <c r="Y12" i="1"/>
  <c r="Z12" i="1"/>
  <c r="AA12" i="1"/>
  <c r="X5" i="1"/>
  <c r="Y5" i="1"/>
  <c r="Z5" i="1"/>
  <c r="AA5" i="1"/>
  <c r="W5" i="1"/>
  <c r="AB5" i="4" l="1"/>
  <c r="Z28" i="3"/>
  <c r="AA27" i="3"/>
  <c r="X26" i="3"/>
  <c r="W47" i="3"/>
  <c r="W43" i="3"/>
  <c r="W39" i="3"/>
  <c r="X44" i="3"/>
  <c r="Y43" i="3"/>
  <c r="AA41" i="3"/>
  <c r="Z38" i="3"/>
  <c r="Y70" i="3"/>
  <c r="W72" i="3"/>
  <c r="X72" i="3"/>
  <c r="Z72" i="3" s="1"/>
  <c r="AB5" i="1"/>
  <c r="AB8" i="1"/>
  <c r="AB41" i="1"/>
  <c r="X5" i="3"/>
  <c r="AB5" i="3" s="1"/>
  <c r="X11" i="3"/>
  <c r="Y6" i="3"/>
  <c r="AA12" i="3"/>
  <c r="Y11" i="3"/>
  <c r="AA11" i="3"/>
  <c r="Z10" i="3"/>
  <c r="Y9" i="3"/>
  <c r="Y7" i="3"/>
  <c r="Z6" i="3"/>
  <c r="W5" i="3"/>
  <c r="Y23" i="3"/>
  <c r="Y19" i="3"/>
  <c r="W17" i="3"/>
  <c r="AB11" i="1"/>
  <c r="AB30" i="1"/>
  <c r="X6" i="3"/>
  <c r="AA10" i="3"/>
  <c r="W10" i="3"/>
  <c r="AA6" i="3"/>
  <c r="W6" i="3"/>
  <c r="AB6" i="3" s="1"/>
  <c r="Z5" i="3"/>
  <c r="W27" i="3"/>
  <c r="W46" i="3"/>
  <c r="W42" i="3"/>
  <c r="W38" i="3"/>
  <c r="Y78" i="3"/>
  <c r="X77" i="3"/>
  <c r="AB21" i="1"/>
  <c r="AB12" i="1"/>
  <c r="AB9" i="1"/>
  <c r="AB28" i="1"/>
  <c r="AB40" i="1"/>
  <c r="W8" i="3"/>
  <c r="X7" i="3"/>
  <c r="Y10" i="3"/>
  <c r="Z9" i="3"/>
  <c r="AA8" i="3"/>
  <c r="X12" i="3"/>
  <c r="Z11" i="3"/>
  <c r="W11" i="3"/>
  <c r="AB11" i="3" s="1"/>
  <c r="AA9" i="3"/>
  <c r="X9" i="3"/>
  <c r="X8" i="3"/>
  <c r="Z7" i="3"/>
  <c r="AA5" i="3"/>
  <c r="W21" i="3"/>
  <c r="AA17" i="3"/>
  <c r="X34" i="3"/>
  <c r="W32" i="3"/>
  <c r="AA31" i="3"/>
  <c r="Y29" i="3"/>
  <c r="AB7" i="1"/>
  <c r="AB32" i="1"/>
  <c r="AB17" i="1"/>
  <c r="AB47" i="1"/>
  <c r="AB46" i="1"/>
  <c r="AB43" i="1"/>
  <c r="W7" i="3"/>
  <c r="Z8" i="3"/>
  <c r="AB8" i="3" s="1"/>
  <c r="W15" i="3"/>
  <c r="Z23" i="3"/>
  <c r="W23" i="3"/>
  <c r="Y22" i="3"/>
  <c r="AA22" i="3"/>
  <c r="X22" i="3"/>
  <c r="Y21" i="3"/>
  <c r="AA21" i="3"/>
  <c r="X16" i="3"/>
  <c r="W45" i="3"/>
  <c r="Z42" i="3"/>
  <c r="X40" i="3"/>
  <c r="AA37" i="3"/>
  <c r="AA64" i="2"/>
  <c r="AA56" i="2"/>
  <c r="AB7" i="3"/>
  <c r="Y5" i="3"/>
  <c r="Y15" i="3"/>
  <c r="AA23" i="3"/>
  <c r="X23" i="3"/>
  <c r="Z22" i="3"/>
  <c r="W22" i="3"/>
  <c r="Z21" i="3"/>
  <c r="Z18" i="3"/>
  <c r="Z32" i="3"/>
  <c r="X30" i="3"/>
  <c r="Y47" i="3"/>
  <c r="AA45" i="3"/>
  <c r="Y39" i="3"/>
  <c r="W37" i="3"/>
  <c r="AA57" i="2"/>
  <c r="Y20" i="3"/>
  <c r="W20" i="3"/>
  <c r="Z19" i="3"/>
  <c r="W19" i="3"/>
  <c r="Y18" i="3"/>
  <c r="W18" i="3"/>
  <c r="Z17" i="3"/>
  <c r="Z16" i="3"/>
  <c r="W16" i="3"/>
  <c r="W33" i="3"/>
  <c r="Z34" i="3"/>
  <c r="W34" i="3"/>
  <c r="AA33" i="3"/>
  <c r="AB33" i="3" s="1"/>
  <c r="Y32" i="3"/>
  <c r="Y31" i="3"/>
  <c r="Z30" i="3"/>
  <c r="W30" i="3"/>
  <c r="AA29" i="3"/>
  <c r="X28" i="3"/>
  <c r="AA28" i="3"/>
  <c r="X27" i="3"/>
  <c r="Z27" i="3"/>
  <c r="AA26" i="3"/>
  <c r="Z47" i="3"/>
  <c r="AA46" i="3"/>
  <c r="X46" i="3"/>
  <c r="X45" i="3"/>
  <c r="Y44" i="3"/>
  <c r="AA44" i="3"/>
  <c r="AB44" i="3" s="1"/>
  <c r="Z43" i="3"/>
  <c r="AA42" i="3"/>
  <c r="X42" i="3"/>
  <c r="Z41" i="3"/>
  <c r="AB41" i="3" s="1"/>
  <c r="X41" i="3"/>
  <c r="Y40" i="3"/>
  <c r="AA40" i="3"/>
  <c r="AA39" i="3"/>
  <c r="Y38" i="3"/>
  <c r="Y53" i="3"/>
  <c r="W70" i="3"/>
  <c r="W71" i="3"/>
  <c r="Z70" i="2"/>
  <c r="AA54" i="3"/>
  <c r="AA55" i="3"/>
  <c r="AA56" i="3"/>
  <c r="AA57" i="3"/>
  <c r="AA58" i="3"/>
  <c r="AA59" i="3"/>
  <c r="AA60" i="3"/>
  <c r="AA61" i="3"/>
  <c r="AA62" i="3"/>
  <c r="AA63" i="3"/>
  <c r="AA64" i="3"/>
  <c r="AA63" i="2"/>
  <c r="AA59" i="2"/>
  <c r="AA55" i="2"/>
  <c r="AA62" i="2"/>
  <c r="AA58" i="2"/>
  <c r="AA54" i="2"/>
  <c r="X21" i="3"/>
  <c r="AB21" i="3" s="1"/>
  <c r="Z20" i="3"/>
  <c r="AA20" i="3"/>
  <c r="AA19" i="3"/>
  <c r="X19" i="3"/>
  <c r="AA18" i="3"/>
  <c r="X18" i="3"/>
  <c r="Y17" i="3"/>
  <c r="X17" i="3"/>
  <c r="Y16" i="3"/>
  <c r="AA16" i="3"/>
  <c r="W29" i="3"/>
  <c r="AA34" i="3"/>
  <c r="Y34" i="3"/>
  <c r="AB34" i="3" s="1"/>
  <c r="Z33" i="3"/>
  <c r="X33" i="3"/>
  <c r="X32" i="3"/>
  <c r="AA32" i="3"/>
  <c r="X31" i="3"/>
  <c r="Z31" i="3"/>
  <c r="AA30" i="3"/>
  <c r="Y30" i="3"/>
  <c r="Z29" i="3"/>
  <c r="X29" i="3"/>
  <c r="Y28" i="3"/>
  <c r="Y27" i="3"/>
  <c r="Z26" i="3"/>
  <c r="W26" i="3"/>
  <c r="Y26" i="3"/>
  <c r="AB26" i="3" s="1"/>
  <c r="X47" i="3"/>
  <c r="AB47" i="3" s="1"/>
  <c r="AA47" i="3"/>
  <c r="Y46" i="3"/>
  <c r="Z45" i="3"/>
  <c r="Y45" i="3"/>
  <c r="Z44" i="3"/>
  <c r="W44" i="3"/>
  <c r="X43" i="3"/>
  <c r="AA43" i="3"/>
  <c r="Y42" i="3"/>
  <c r="Y41" i="3"/>
  <c r="Z40" i="3"/>
  <c r="W40" i="3"/>
  <c r="AB40" i="3" s="1"/>
  <c r="X39" i="3"/>
  <c r="Z39" i="3"/>
  <c r="AA38" i="3"/>
  <c r="X38" i="3"/>
  <c r="AB38" i="3" s="1"/>
  <c r="Z37" i="3"/>
  <c r="X37" i="3"/>
  <c r="Y37" i="3"/>
  <c r="X71" i="3"/>
  <c r="Y72" i="3"/>
  <c r="X76" i="3"/>
  <c r="Z76" i="3" s="1"/>
  <c r="AA53" i="2"/>
  <c r="Z76" i="2"/>
  <c r="Z79" i="2"/>
  <c r="AA53" i="3"/>
  <c r="Z77" i="3"/>
  <c r="AB22" i="3"/>
  <c r="AB20" i="1"/>
  <c r="AB22" i="1"/>
  <c r="AB31" i="1"/>
  <c r="AB44" i="1"/>
  <c r="X15" i="3"/>
  <c r="Z15" i="3"/>
  <c r="AA15" i="3"/>
  <c r="X79" i="3"/>
  <c r="Z79" i="3" s="1"/>
  <c r="W78" i="3"/>
  <c r="Z78" i="3" s="1"/>
  <c r="AB15" i="1"/>
  <c r="AB23" i="1"/>
  <c r="AB16" i="1"/>
  <c r="AB26" i="1"/>
  <c r="AB33" i="1"/>
  <c r="AB45" i="1"/>
  <c r="AB38" i="1"/>
  <c r="AB38" i="2"/>
  <c r="W9" i="3"/>
  <c r="AB29" i="1"/>
  <c r="AB42" i="1"/>
  <c r="X70" i="3"/>
  <c r="Y71" i="3"/>
  <c r="AB37" i="3"/>
  <c r="AB45" i="3"/>
  <c r="AB31" i="3"/>
  <c r="AB17" i="3"/>
  <c r="AB10" i="3"/>
  <c r="AB12" i="3"/>
  <c r="AB29" i="2"/>
  <c r="AB33" i="2"/>
  <c r="AB23" i="2"/>
  <c r="AB47" i="2"/>
  <c r="AB42" i="2"/>
  <c r="AB40" i="2"/>
  <c r="AB27" i="2"/>
  <c r="AB17" i="2"/>
  <c r="AB8" i="2"/>
  <c r="AB46" i="2"/>
  <c r="AB39" i="2"/>
  <c r="AB43" i="2"/>
  <c r="AB44" i="2"/>
  <c r="AB37" i="2"/>
  <c r="AB41" i="2"/>
  <c r="AB45" i="2"/>
  <c r="AB28" i="2"/>
  <c r="AB32" i="2"/>
  <c r="AB26" i="2"/>
  <c r="AB30" i="2"/>
  <c r="AB34" i="2"/>
  <c r="AB31" i="2"/>
  <c r="AB18" i="2"/>
  <c r="AB22" i="2"/>
  <c r="AB16" i="2"/>
  <c r="AB20" i="2"/>
  <c r="AB21" i="2"/>
  <c r="AB12" i="2"/>
  <c r="AB7" i="2"/>
  <c r="AB11" i="2"/>
  <c r="AB6" i="2"/>
  <c r="AB10" i="2"/>
  <c r="AB5" i="2"/>
  <c r="AB9" i="2"/>
  <c r="AB42" i="3" l="1"/>
  <c r="AB28" i="3"/>
  <c r="AB19" i="3"/>
  <c r="AB9" i="3"/>
  <c r="AB30" i="3"/>
  <c r="AB23" i="3"/>
  <c r="AB27" i="3"/>
  <c r="AB16" i="3"/>
  <c r="AB43" i="3"/>
  <c r="AB32" i="3"/>
  <c r="AB46" i="3"/>
  <c r="AB29" i="3"/>
  <c r="AB20" i="3"/>
  <c r="AB39" i="3"/>
  <c r="AB15" i="3"/>
  <c r="Z71" i="3"/>
  <c r="Z70" i="3"/>
  <c r="AB18" i="3"/>
  <c r="AA55" i="1" l="1"/>
  <c r="Z78" i="1"/>
  <c r="AA62" i="1"/>
  <c r="AA59" i="1"/>
  <c r="AA61" i="1"/>
  <c r="AA54" i="1"/>
  <c r="AA64" i="1"/>
  <c r="Z76" i="1"/>
  <c r="AA56" i="1"/>
  <c r="Z79" i="1"/>
  <c r="AA57" i="1"/>
  <c r="Z72" i="1"/>
  <c r="AA53" i="1"/>
  <c r="AA58" i="1"/>
  <c r="AA63" i="1"/>
  <c r="Z71" i="1"/>
  <c r="AA60" i="1"/>
  <c r="Z70" i="1"/>
  <c r="Z77" i="1"/>
</calcChain>
</file>

<file path=xl/sharedStrings.xml><?xml version="1.0" encoding="utf-8"?>
<sst xmlns="http://schemas.openxmlformats.org/spreadsheetml/2006/main" count="504" uniqueCount="85">
  <si>
    <t>RATE     Raising Achievement Together - a vision for Europe</t>
  </si>
  <si>
    <t>Baseline Assessment</t>
  </si>
  <si>
    <t>Disagree</t>
  </si>
  <si>
    <t>Strongly Disagree</t>
  </si>
  <si>
    <t>Neither Agree nor Disagree</t>
  </si>
  <si>
    <t>Agree</t>
  </si>
  <si>
    <t>Strongly Agree</t>
  </si>
  <si>
    <t>I would consider choosing a career that uses maths</t>
  </si>
  <si>
    <t>Maths is hard for me</t>
  </si>
  <si>
    <t>I am the type of student to do well in maths</t>
  </si>
  <si>
    <t>I can handle most subjects well, but I cannot do a good job with maths</t>
  </si>
  <si>
    <t>I am sure I could do advanced work in maths</t>
  </si>
  <si>
    <t>I can get good grades in maths</t>
  </si>
  <si>
    <t>I am good at maths</t>
  </si>
  <si>
    <t>I am sure of myself when I do science</t>
  </si>
  <si>
    <t>I would consider a career in science</t>
  </si>
  <si>
    <t>I expect to use science when I get out of school</t>
  </si>
  <si>
    <t>Knowing science will help me earn a living</t>
  </si>
  <si>
    <t>I will need science for my future work</t>
  </si>
  <si>
    <t>I know I can do well in science</t>
  </si>
  <si>
    <t>Science will be important to me in my life’s work</t>
  </si>
  <si>
    <t>I can handle most subjects well, but I cannot do a good job with science</t>
  </si>
  <si>
    <t>I like to imagine creating new products</t>
  </si>
  <si>
    <t>If I learn engineering, then I can improve things that people use every day</t>
  </si>
  <si>
    <t>I am good at building and fixing things</t>
  </si>
  <si>
    <t>I am interested in what makes machines work</t>
  </si>
  <si>
    <t>Designing products or structures will be important for my future work</t>
  </si>
  <si>
    <t>I am curious about how electronics work</t>
  </si>
  <si>
    <t>I am sure I could do advanced work in science</t>
  </si>
  <si>
    <t>I would like to use creativity and innovation in my future work</t>
  </si>
  <si>
    <t>Maths has been my worst subject</t>
  </si>
  <si>
    <t>Knowing how to use maths and science together will allow me to invent useful things</t>
  </si>
  <si>
    <t>I believe I can be successful in a career in engineering</t>
  </si>
  <si>
    <t>I am confident I can lead others to accomplish a goal</t>
  </si>
  <si>
    <t>I am confident I can encourage others to do their best</t>
  </si>
  <si>
    <t>I am confident I can produce high quality work</t>
  </si>
  <si>
    <t>I am confident I can respect the differences of my peers</t>
  </si>
  <si>
    <t>I am confident I can help my peers</t>
  </si>
  <si>
    <t>I am confident I can include others’ perspectives when making decisions</t>
  </si>
  <si>
    <t>I am confident I can make changes when things do not go as planned</t>
  </si>
  <si>
    <t>I am confident I can set my own learning goals</t>
  </si>
  <si>
    <t>I am confident I can manage my time wisely when working on my own</t>
  </si>
  <si>
    <t>When I have many assignments, I can choose which ones need to be done first</t>
  </si>
  <si>
    <t>I am confident I can work well with students from different backgrounds</t>
  </si>
  <si>
    <t>Interested</t>
  </si>
  <si>
    <t>Not at all interested</t>
  </si>
  <si>
    <t>Not so interested</t>
  </si>
  <si>
    <t>Very interested</t>
  </si>
  <si>
    <t>Your Future</t>
  </si>
  <si>
    <t>Maths</t>
  </si>
  <si>
    <t>Science</t>
  </si>
  <si>
    <t>Engineering</t>
  </si>
  <si>
    <t>21st Century Skills</t>
  </si>
  <si>
    <t>Physics</t>
  </si>
  <si>
    <t>Environmental Work</t>
  </si>
  <si>
    <t>Biology and Zoology</t>
  </si>
  <si>
    <t>Veterinary Work</t>
  </si>
  <si>
    <t>Mathematics</t>
  </si>
  <si>
    <t>Medicine</t>
  </si>
  <si>
    <t>Earth Science</t>
  </si>
  <si>
    <t>Computer Science</t>
  </si>
  <si>
    <t>Medical Science</t>
  </si>
  <si>
    <t>Chemistry</t>
  </si>
  <si>
    <t>Energy</t>
  </si>
  <si>
    <t>Not very well</t>
  </si>
  <si>
    <t>Ok/pretty well</t>
  </si>
  <si>
    <t>Very well</t>
  </si>
  <si>
    <t>About Yourself</t>
  </si>
  <si>
    <t>How well do you expect to do this year in your:</t>
  </si>
  <si>
    <t>Maths class</t>
  </si>
  <si>
    <t>Science class</t>
  </si>
  <si>
    <t>English language Class?</t>
  </si>
  <si>
    <t>More About You</t>
  </si>
  <si>
    <t>Yes</t>
  </si>
  <si>
    <t>No</t>
  </si>
  <si>
    <t>Not sure</t>
  </si>
  <si>
    <t xml:space="preserve">Do you know any adults who work as scientists? </t>
  </si>
  <si>
    <t xml:space="preserve">Do you know any adults who work as engineers? </t>
  </si>
  <si>
    <t xml:space="preserve">Do you know any adults who work as mathematicians? </t>
  </si>
  <si>
    <t>Do you know any adults who work as technologists?</t>
  </si>
  <si>
    <t>CPI ATIOS</t>
  </si>
  <si>
    <t>IES AS TELLEIRAS</t>
  </si>
  <si>
    <t>IES FENE</t>
  </si>
  <si>
    <t>IES FRAGA DO EUME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</si>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</sst>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FF0000"/>
      <name val="Arial"/>
      <family val="2"/>
    </font>
    <font>
      <b/>
      <sz val="14"/>
      <color rgb="FF00B0F0"/>
      <name val="Calibri"/>
      <family val="2"/>
      <scheme val="minor"/>
    </font>
    <font>
      <sz val="14"/>
      <color rgb="FF00B0F0"/>
      <name val="Arial"/>
      <family val="2"/>
    </font>
    <font>
      <sz val="14"/>
      <color rgb="FF00B0F0"/>
      <name val="Calibri"/>
      <family val="2"/>
      <scheme val="minor"/>
    </font>
    <font>
      <b/>
      <sz val="14"/>
      <color rgb="FF00B0F0"/>
      <name val="Arial"/>
      <family val="2"/>
    </font>
    <font>
      <b/>
      <sz val="14"/>
      <color theme="9" tint="-0.249977111117893"/>
      <name val="Calibri"/>
      <family val="2"/>
      <scheme val="minor"/>
    </font>
    <font>
      <sz val="14"/>
      <color theme="9" tint="-0.249977111117893"/>
      <name val="Arial"/>
      <family val="2"/>
    </font>
    <font>
      <sz val="14"/>
      <color theme="9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sz val="14"/>
      <color theme="9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/>
    <xf numFmtId="0" fontId="1" fillId="0" borderId="0" xfId="0" applyFont="1" applyAlignment="1">
      <alignment vertical="top"/>
    </xf>
    <xf numFmtId="0" fontId="2" fillId="0" borderId="0" xfId="0" applyFont="1" applyAlignment="1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/>
    <xf numFmtId="0" fontId="1" fillId="3" borderId="3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1" xfId="0" applyFill="1" applyBorder="1"/>
    <xf numFmtId="0" fontId="0" fillId="3" borderId="0" xfId="0" applyFill="1"/>
    <xf numFmtId="0" fontId="1" fillId="3" borderId="1" xfId="0" applyFont="1" applyFill="1" applyBorder="1"/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9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Maths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ALL!$W$3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ALL!$B$5:$B$12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ALL!$W$5:$W$12</c:f>
              <c:numCache>
                <c:formatCode>General</c:formatCode>
                <c:ptCount val="8"/>
                <c:pt idx="0">
                  <c:v>58</c:v>
                </c:pt>
                <c:pt idx="1">
                  <c:v>40</c:v>
                </c:pt>
                <c:pt idx="2">
                  <c:v>45</c:v>
                </c:pt>
                <c:pt idx="3">
                  <c:v>28</c:v>
                </c:pt>
                <c:pt idx="4">
                  <c:v>67</c:v>
                </c:pt>
                <c:pt idx="5">
                  <c:v>45</c:v>
                </c:pt>
                <c:pt idx="6">
                  <c:v>13</c:v>
                </c:pt>
                <c:pt idx="7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ALL!$X$3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ALL!$B$5:$B$12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ALL!$X$5:$X$12</c:f>
              <c:numCache>
                <c:formatCode>General</c:formatCode>
                <c:ptCount val="8"/>
                <c:pt idx="0">
                  <c:v>40</c:v>
                </c:pt>
                <c:pt idx="1">
                  <c:v>29</c:v>
                </c:pt>
                <c:pt idx="2">
                  <c:v>41</c:v>
                </c:pt>
                <c:pt idx="3">
                  <c:v>36</c:v>
                </c:pt>
                <c:pt idx="4">
                  <c:v>41</c:v>
                </c:pt>
                <c:pt idx="5">
                  <c:v>43</c:v>
                </c:pt>
                <c:pt idx="6">
                  <c:v>10</c:v>
                </c:pt>
                <c:pt idx="7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ALL!$Y$3</c:f>
              <c:strCache>
                <c:ptCount val="1"/>
                <c:pt idx="0">
                  <c:v>Neither Agree nor Disagree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ALL!$B$5:$B$12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ALL!$Y$5:$Y$12</c:f>
              <c:numCache>
                <c:formatCode>General</c:formatCode>
                <c:ptCount val="8"/>
                <c:pt idx="0">
                  <c:v>41</c:v>
                </c:pt>
                <c:pt idx="1">
                  <c:v>37</c:v>
                </c:pt>
                <c:pt idx="2">
                  <c:v>45</c:v>
                </c:pt>
                <c:pt idx="3">
                  <c:v>37</c:v>
                </c:pt>
                <c:pt idx="4">
                  <c:v>30</c:v>
                </c:pt>
                <c:pt idx="5">
                  <c:v>42</c:v>
                </c:pt>
                <c:pt idx="6">
                  <c:v>41</c:v>
                </c:pt>
                <c:pt idx="7">
                  <c:v>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ALL!$Z$3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ALL!$B$5:$B$12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ALL!$Z$5:$Z$12</c:f>
              <c:numCache>
                <c:formatCode>General</c:formatCode>
                <c:ptCount val="8"/>
                <c:pt idx="0">
                  <c:v>13</c:v>
                </c:pt>
                <c:pt idx="1">
                  <c:v>37</c:v>
                </c:pt>
                <c:pt idx="2">
                  <c:v>21</c:v>
                </c:pt>
                <c:pt idx="3">
                  <c:v>38</c:v>
                </c:pt>
                <c:pt idx="4">
                  <c:v>17</c:v>
                </c:pt>
                <c:pt idx="5">
                  <c:v>23</c:v>
                </c:pt>
                <c:pt idx="6">
                  <c:v>48</c:v>
                </c:pt>
                <c:pt idx="7">
                  <c:v>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ser>
          <c:idx val="4"/>
          <c:order val="4"/>
          <c:tx>
            <c:strRef>
              <c:f>ALL!$AA$3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ALL!$B$5:$B$12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ALL!$AA$5:$AA$12</c:f>
              <c:numCache>
                <c:formatCode>General</c:formatCode>
                <c:ptCount val="8"/>
                <c:pt idx="0">
                  <c:v>22</c:v>
                </c:pt>
                <c:pt idx="1">
                  <c:v>31</c:v>
                </c:pt>
                <c:pt idx="2">
                  <c:v>22</c:v>
                </c:pt>
                <c:pt idx="3">
                  <c:v>34</c:v>
                </c:pt>
                <c:pt idx="4">
                  <c:v>18</c:v>
                </c:pt>
                <c:pt idx="5">
                  <c:v>20</c:v>
                </c:pt>
                <c:pt idx="6">
                  <c:v>62</c:v>
                </c:pt>
                <c:pt idx="7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6708608"/>
        <c:axId val="101102656"/>
      </c:barChart>
      <c:catAx>
        <c:axId val="96708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102656"/>
        <c:crosses val="autoZero"/>
        <c:auto val="1"/>
        <c:lblAlgn val="ctr"/>
        <c:lblOffset val="100"/>
        <c:noMultiLvlLbl val="0"/>
      </c:catAx>
      <c:valAx>
        <c:axId val="101102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70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Engeneering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BOYS!$W$3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BOYS!$B$26:$B$34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BOYS!$W$26:$W$34</c:f>
              <c:numCache>
                <c:formatCode>General</c:formatCode>
                <c:ptCount val="9"/>
                <c:pt idx="0">
                  <c:v>7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BOYS!$X$3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BOYS!$B$26:$B$34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BOYS!$X$26:$X$34</c:f>
              <c:numCache>
                <c:formatCode>General</c:formatCode>
                <c:ptCount val="9"/>
                <c:pt idx="0">
                  <c:v>8</c:v>
                </c:pt>
                <c:pt idx="1">
                  <c:v>10</c:v>
                </c:pt>
                <c:pt idx="2">
                  <c:v>8</c:v>
                </c:pt>
                <c:pt idx="3">
                  <c:v>9</c:v>
                </c:pt>
                <c:pt idx="4">
                  <c:v>24</c:v>
                </c:pt>
                <c:pt idx="5">
                  <c:v>10</c:v>
                </c:pt>
                <c:pt idx="6">
                  <c:v>14</c:v>
                </c:pt>
                <c:pt idx="7">
                  <c:v>11</c:v>
                </c:pt>
                <c:pt idx="8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BOYS!$Y$3</c:f>
              <c:strCache>
                <c:ptCount val="1"/>
                <c:pt idx="0">
                  <c:v>Neither Agree nor Disagree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BOYS!$B$26:$B$34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BOYS!$Y$26:$Y$34</c:f>
              <c:numCache>
                <c:formatCode>General</c:formatCode>
                <c:ptCount val="9"/>
                <c:pt idx="0">
                  <c:v>27</c:v>
                </c:pt>
                <c:pt idx="1">
                  <c:v>24</c:v>
                </c:pt>
                <c:pt idx="2">
                  <c:v>30</c:v>
                </c:pt>
                <c:pt idx="3">
                  <c:v>24</c:v>
                </c:pt>
                <c:pt idx="4">
                  <c:v>30</c:v>
                </c:pt>
                <c:pt idx="5">
                  <c:v>18</c:v>
                </c:pt>
                <c:pt idx="6">
                  <c:v>18</c:v>
                </c:pt>
                <c:pt idx="7">
                  <c:v>32</c:v>
                </c:pt>
                <c:pt idx="8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BOYS!$Z$3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BOYS!$B$26:$B$34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BOYS!$Z$26:$Z$34</c:f>
              <c:numCache>
                <c:formatCode>General</c:formatCode>
                <c:ptCount val="9"/>
                <c:pt idx="0">
                  <c:v>19</c:v>
                </c:pt>
                <c:pt idx="1">
                  <c:v>26</c:v>
                </c:pt>
                <c:pt idx="2">
                  <c:v>20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26</c:v>
                </c:pt>
                <c:pt idx="7">
                  <c:v>16</c:v>
                </c:pt>
                <c:pt idx="8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ser>
          <c:idx val="4"/>
          <c:order val="4"/>
          <c:tx>
            <c:strRef>
              <c:f>BOYS!$AA$3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BOYS!$B$26:$B$34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BOYS!$AA$26:$AA$34</c:f>
              <c:numCache>
                <c:formatCode>General</c:formatCode>
                <c:ptCount val="9"/>
                <c:pt idx="0">
                  <c:v>33</c:v>
                </c:pt>
                <c:pt idx="1">
                  <c:v>31</c:v>
                </c:pt>
                <c:pt idx="2">
                  <c:v>31</c:v>
                </c:pt>
                <c:pt idx="3">
                  <c:v>36</c:v>
                </c:pt>
                <c:pt idx="4">
                  <c:v>18</c:v>
                </c:pt>
                <c:pt idx="5">
                  <c:v>44</c:v>
                </c:pt>
                <c:pt idx="6">
                  <c:v>32</c:v>
                </c:pt>
                <c:pt idx="7">
                  <c:v>31</c:v>
                </c:pt>
                <c:pt idx="8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7666560"/>
        <c:axId val="203238784"/>
      </c:barChart>
      <c:catAx>
        <c:axId val="137666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3238784"/>
        <c:crosses val="autoZero"/>
        <c:auto val="1"/>
        <c:lblAlgn val="ctr"/>
        <c:lblOffset val="100"/>
        <c:noMultiLvlLbl val="0"/>
      </c:catAx>
      <c:valAx>
        <c:axId val="203238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666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21st Century skills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BOYS!$W$3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BOYS!$B$37:$B$47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BOYS!$W$37:$W$47</c:f>
              <c:numCache>
                <c:formatCode>General</c:formatCode>
                <c:ptCount val="11"/>
                <c:pt idx="0">
                  <c:v>6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7</c:v>
                </c:pt>
                <c:pt idx="1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BOYS!$X$3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BOYS!$B$37:$B$47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BOYS!$X$37:$X$47</c:f>
              <c:numCache>
                <c:formatCode>General</c:formatCode>
                <c:ptCount val="11"/>
                <c:pt idx="0">
                  <c:v>18</c:v>
                </c:pt>
                <c:pt idx="1">
                  <c:v>9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12</c:v>
                </c:pt>
                <c:pt idx="6">
                  <c:v>7</c:v>
                </c:pt>
                <c:pt idx="7">
                  <c:v>9</c:v>
                </c:pt>
                <c:pt idx="8">
                  <c:v>7</c:v>
                </c:pt>
                <c:pt idx="9">
                  <c:v>8</c:v>
                </c:pt>
                <c:pt idx="1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BOYS!$Y$3</c:f>
              <c:strCache>
                <c:ptCount val="1"/>
                <c:pt idx="0">
                  <c:v>Neither Agree nor Disagree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BOYS!$B$37:$B$47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BOYS!$Y$37:$Y$47</c:f>
              <c:numCache>
                <c:formatCode>General</c:formatCode>
                <c:ptCount val="11"/>
                <c:pt idx="0">
                  <c:v>25</c:v>
                </c:pt>
                <c:pt idx="1">
                  <c:v>40</c:v>
                </c:pt>
                <c:pt idx="2">
                  <c:v>18</c:v>
                </c:pt>
                <c:pt idx="3">
                  <c:v>10</c:v>
                </c:pt>
                <c:pt idx="4">
                  <c:v>17</c:v>
                </c:pt>
                <c:pt idx="5">
                  <c:v>23</c:v>
                </c:pt>
                <c:pt idx="6">
                  <c:v>14</c:v>
                </c:pt>
                <c:pt idx="7">
                  <c:v>20</c:v>
                </c:pt>
                <c:pt idx="8">
                  <c:v>22</c:v>
                </c:pt>
                <c:pt idx="9">
                  <c:v>15</c:v>
                </c:pt>
                <c:pt idx="10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BOYS!$Z$3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BOYS!$B$37:$B$47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BOYS!$Z$37:$Z$47</c:f>
              <c:numCache>
                <c:formatCode>General</c:formatCode>
                <c:ptCount val="11"/>
                <c:pt idx="0">
                  <c:v>24</c:v>
                </c:pt>
                <c:pt idx="1">
                  <c:v>22</c:v>
                </c:pt>
                <c:pt idx="2">
                  <c:v>35</c:v>
                </c:pt>
                <c:pt idx="3">
                  <c:v>19</c:v>
                </c:pt>
                <c:pt idx="4">
                  <c:v>22</c:v>
                </c:pt>
                <c:pt idx="5">
                  <c:v>26</c:v>
                </c:pt>
                <c:pt idx="6">
                  <c:v>34</c:v>
                </c:pt>
                <c:pt idx="7">
                  <c:v>30</c:v>
                </c:pt>
                <c:pt idx="8">
                  <c:v>26</c:v>
                </c:pt>
                <c:pt idx="9">
                  <c:v>12</c:v>
                </c:pt>
                <c:pt idx="10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ser>
          <c:idx val="4"/>
          <c:order val="4"/>
          <c:tx>
            <c:strRef>
              <c:f>BOYS!$AA$3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BOYS!$B$37:$B$47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BOYS!$AA$37:$AA$47</c:f>
              <c:numCache>
                <c:formatCode>General</c:formatCode>
                <c:ptCount val="11"/>
                <c:pt idx="0">
                  <c:v>21</c:v>
                </c:pt>
                <c:pt idx="1">
                  <c:v>20</c:v>
                </c:pt>
                <c:pt idx="2">
                  <c:v>32</c:v>
                </c:pt>
                <c:pt idx="3">
                  <c:v>55</c:v>
                </c:pt>
                <c:pt idx="4">
                  <c:v>46</c:v>
                </c:pt>
                <c:pt idx="5">
                  <c:v>32</c:v>
                </c:pt>
                <c:pt idx="6">
                  <c:v>35</c:v>
                </c:pt>
                <c:pt idx="7">
                  <c:v>33</c:v>
                </c:pt>
                <c:pt idx="8">
                  <c:v>34</c:v>
                </c:pt>
                <c:pt idx="9">
                  <c:v>51</c:v>
                </c:pt>
                <c:pt idx="10">
                  <c:v>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7667584"/>
        <c:axId val="203241088"/>
      </c:barChart>
      <c:catAx>
        <c:axId val="13766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3241088"/>
        <c:crosses val="autoZero"/>
        <c:auto val="1"/>
        <c:lblAlgn val="ctr"/>
        <c:lblOffset val="100"/>
        <c:noMultiLvlLbl val="0"/>
      </c:catAx>
      <c:valAx>
        <c:axId val="203241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667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Your Future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BOYS!$C$51</c:f>
              <c:strCache>
                <c:ptCount val="1"/>
                <c:pt idx="0">
                  <c:v>Not at all interested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BOYS!$B$53:$B$64</c:f>
              <c:strCache>
                <c:ptCount val="12"/>
                <c:pt idx="0">
                  <c:v>Physics</c:v>
                </c:pt>
                <c:pt idx="1">
                  <c:v>Environmental Work</c:v>
                </c:pt>
                <c:pt idx="2">
                  <c:v>Biology and Zoology</c:v>
                </c:pt>
                <c:pt idx="3">
                  <c:v>Veterinary Work</c:v>
                </c:pt>
                <c:pt idx="4">
                  <c:v>Mathematics</c:v>
                </c:pt>
                <c:pt idx="5">
                  <c:v>Medicine</c:v>
                </c:pt>
                <c:pt idx="6">
                  <c:v>Earth Science</c:v>
                </c:pt>
                <c:pt idx="7">
                  <c:v>Computer Science</c:v>
                </c:pt>
                <c:pt idx="8">
                  <c:v>Medical Science</c:v>
                </c:pt>
                <c:pt idx="9">
                  <c:v>Chemistry</c:v>
                </c:pt>
                <c:pt idx="10">
                  <c:v>Energy</c:v>
                </c:pt>
                <c:pt idx="11">
                  <c:v>Engineering</c:v>
                </c:pt>
              </c:strCache>
            </c:strRef>
          </c:cat>
          <c:val>
            <c:numRef>
              <c:f>BOYS!$W$53:$W$64</c:f>
              <c:numCache>
                <c:formatCode>General</c:formatCode>
                <c:ptCount val="12"/>
                <c:pt idx="0">
                  <c:v>17</c:v>
                </c:pt>
                <c:pt idx="1">
                  <c:v>15</c:v>
                </c:pt>
                <c:pt idx="2">
                  <c:v>11</c:v>
                </c:pt>
                <c:pt idx="3">
                  <c:v>26</c:v>
                </c:pt>
                <c:pt idx="4">
                  <c:v>19</c:v>
                </c:pt>
                <c:pt idx="5">
                  <c:v>29</c:v>
                </c:pt>
                <c:pt idx="6">
                  <c:v>21</c:v>
                </c:pt>
                <c:pt idx="7">
                  <c:v>14</c:v>
                </c:pt>
                <c:pt idx="8">
                  <c:v>25</c:v>
                </c:pt>
                <c:pt idx="9">
                  <c:v>28</c:v>
                </c:pt>
                <c:pt idx="10">
                  <c:v>16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BOYS!$D$51</c:f>
              <c:strCache>
                <c:ptCount val="1"/>
                <c:pt idx="0">
                  <c:v>Not so interested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BOYS!$B$53:$B$64</c:f>
              <c:strCache>
                <c:ptCount val="12"/>
                <c:pt idx="0">
                  <c:v>Physics</c:v>
                </c:pt>
                <c:pt idx="1">
                  <c:v>Environmental Work</c:v>
                </c:pt>
                <c:pt idx="2">
                  <c:v>Biology and Zoology</c:v>
                </c:pt>
                <c:pt idx="3">
                  <c:v>Veterinary Work</c:v>
                </c:pt>
                <c:pt idx="4">
                  <c:v>Mathematics</c:v>
                </c:pt>
                <c:pt idx="5">
                  <c:v>Medicine</c:v>
                </c:pt>
                <c:pt idx="6">
                  <c:v>Earth Science</c:v>
                </c:pt>
                <c:pt idx="7">
                  <c:v>Computer Science</c:v>
                </c:pt>
                <c:pt idx="8">
                  <c:v>Medical Science</c:v>
                </c:pt>
                <c:pt idx="9">
                  <c:v>Chemistry</c:v>
                </c:pt>
                <c:pt idx="10">
                  <c:v>Energy</c:v>
                </c:pt>
                <c:pt idx="11">
                  <c:v>Engineering</c:v>
                </c:pt>
              </c:strCache>
            </c:strRef>
          </c:cat>
          <c:val>
            <c:numRef>
              <c:f>BOYS!$X$53:$X$64</c:f>
              <c:numCache>
                <c:formatCode>General</c:formatCode>
                <c:ptCount val="12"/>
                <c:pt idx="0">
                  <c:v>31</c:v>
                </c:pt>
                <c:pt idx="1">
                  <c:v>30</c:v>
                </c:pt>
                <c:pt idx="2">
                  <c:v>24</c:v>
                </c:pt>
                <c:pt idx="3">
                  <c:v>31</c:v>
                </c:pt>
                <c:pt idx="4">
                  <c:v>17</c:v>
                </c:pt>
                <c:pt idx="5">
                  <c:v>32</c:v>
                </c:pt>
                <c:pt idx="6">
                  <c:v>31</c:v>
                </c:pt>
                <c:pt idx="7">
                  <c:v>25</c:v>
                </c:pt>
                <c:pt idx="8">
                  <c:v>36</c:v>
                </c:pt>
                <c:pt idx="9">
                  <c:v>29</c:v>
                </c:pt>
                <c:pt idx="10">
                  <c:v>30</c:v>
                </c:pt>
                <c:pt idx="11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BOYS!$E$51</c:f>
              <c:strCache>
                <c:ptCount val="1"/>
                <c:pt idx="0">
                  <c:v>Interested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BOYS!$B$53:$B$64</c:f>
              <c:strCache>
                <c:ptCount val="12"/>
                <c:pt idx="0">
                  <c:v>Physics</c:v>
                </c:pt>
                <c:pt idx="1">
                  <c:v>Environmental Work</c:v>
                </c:pt>
                <c:pt idx="2">
                  <c:v>Biology and Zoology</c:v>
                </c:pt>
                <c:pt idx="3">
                  <c:v>Veterinary Work</c:v>
                </c:pt>
                <c:pt idx="4">
                  <c:v>Mathematics</c:v>
                </c:pt>
                <c:pt idx="5">
                  <c:v>Medicine</c:v>
                </c:pt>
                <c:pt idx="6">
                  <c:v>Earth Science</c:v>
                </c:pt>
                <c:pt idx="7">
                  <c:v>Computer Science</c:v>
                </c:pt>
                <c:pt idx="8">
                  <c:v>Medical Science</c:v>
                </c:pt>
                <c:pt idx="9">
                  <c:v>Chemistry</c:v>
                </c:pt>
                <c:pt idx="10">
                  <c:v>Energy</c:v>
                </c:pt>
                <c:pt idx="11">
                  <c:v>Engineering</c:v>
                </c:pt>
              </c:strCache>
            </c:strRef>
          </c:cat>
          <c:val>
            <c:numRef>
              <c:f>BOYS!$Y$53:$Y$64</c:f>
              <c:numCache>
                <c:formatCode>General</c:formatCode>
                <c:ptCount val="12"/>
                <c:pt idx="0">
                  <c:v>28</c:v>
                </c:pt>
                <c:pt idx="1">
                  <c:v>31</c:v>
                </c:pt>
                <c:pt idx="2">
                  <c:v>32</c:v>
                </c:pt>
                <c:pt idx="3">
                  <c:v>19</c:v>
                </c:pt>
                <c:pt idx="4">
                  <c:v>30</c:v>
                </c:pt>
                <c:pt idx="5">
                  <c:v>19</c:v>
                </c:pt>
                <c:pt idx="6">
                  <c:v>25</c:v>
                </c:pt>
                <c:pt idx="7">
                  <c:v>25</c:v>
                </c:pt>
                <c:pt idx="8">
                  <c:v>22</c:v>
                </c:pt>
                <c:pt idx="9">
                  <c:v>21</c:v>
                </c:pt>
                <c:pt idx="10">
                  <c:v>27</c:v>
                </c:pt>
                <c:pt idx="11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BOYS!$F$51</c:f>
              <c:strCache>
                <c:ptCount val="1"/>
                <c:pt idx="0">
                  <c:v>Very interested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BOYS!$B$53:$B$64</c:f>
              <c:strCache>
                <c:ptCount val="12"/>
                <c:pt idx="0">
                  <c:v>Physics</c:v>
                </c:pt>
                <c:pt idx="1">
                  <c:v>Environmental Work</c:v>
                </c:pt>
                <c:pt idx="2">
                  <c:v>Biology and Zoology</c:v>
                </c:pt>
                <c:pt idx="3">
                  <c:v>Veterinary Work</c:v>
                </c:pt>
                <c:pt idx="4">
                  <c:v>Mathematics</c:v>
                </c:pt>
                <c:pt idx="5">
                  <c:v>Medicine</c:v>
                </c:pt>
                <c:pt idx="6">
                  <c:v>Earth Science</c:v>
                </c:pt>
                <c:pt idx="7">
                  <c:v>Computer Science</c:v>
                </c:pt>
                <c:pt idx="8">
                  <c:v>Medical Science</c:v>
                </c:pt>
                <c:pt idx="9">
                  <c:v>Chemistry</c:v>
                </c:pt>
                <c:pt idx="10">
                  <c:v>Energy</c:v>
                </c:pt>
                <c:pt idx="11">
                  <c:v>Engineering</c:v>
                </c:pt>
              </c:strCache>
            </c:strRef>
          </c:cat>
          <c:val>
            <c:numRef>
              <c:f>BOYS!$Z$53:$Z$64</c:f>
              <c:numCache>
                <c:formatCode>General</c:formatCode>
                <c:ptCount val="12"/>
                <c:pt idx="0">
                  <c:v>17</c:v>
                </c:pt>
                <c:pt idx="1">
                  <c:v>17</c:v>
                </c:pt>
                <c:pt idx="2">
                  <c:v>26</c:v>
                </c:pt>
                <c:pt idx="3">
                  <c:v>17</c:v>
                </c:pt>
                <c:pt idx="4">
                  <c:v>28</c:v>
                </c:pt>
                <c:pt idx="5">
                  <c:v>14</c:v>
                </c:pt>
                <c:pt idx="6">
                  <c:v>14</c:v>
                </c:pt>
                <c:pt idx="7">
                  <c:v>29</c:v>
                </c:pt>
                <c:pt idx="8">
                  <c:v>11</c:v>
                </c:pt>
                <c:pt idx="9">
                  <c:v>16</c:v>
                </c:pt>
                <c:pt idx="10">
                  <c:v>21</c:v>
                </c:pt>
                <c:pt idx="11">
                  <c:v>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7668608"/>
        <c:axId val="127066112"/>
      </c:barChart>
      <c:catAx>
        <c:axId val="137668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066112"/>
        <c:crosses val="autoZero"/>
        <c:auto val="1"/>
        <c:lblAlgn val="ctr"/>
        <c:lblOffset val="100"/>
        <c:noMultiLvlLbl val="0"/>
      </c:catAx>
      <c:valAx>
        <c:axId val="127066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66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About Yourself: How well do you expect to do this year in your: </a:t>
            </a:r>
          </a:p>
        </c:rich>
      </c:tx>
      <c:layout>
        <c:manualLayout>
          <c:xMode val="edge"/>
          <c:yMode val="edge"/>
          <c:x val="0.13244903855272358"/>
          <c:y val="2.260869978020308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BOYS!$C$67</c:f>
              <c:strCache>
                <c:ptCount val="1"/>
                <c:pt idx="0">
                  <c:v>Not very well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BOYS!$B$70:$B$72</c:f>
              <c:strCache>
                <c:ptCount val="3"/>
                <c:pt idx="0">
                  <c:v>English language Class?</c:v>
                </c:pt>
                <c:pt idx="1">
                  <c:v>Maths class</c:v>
                </c:pt>
                <c:pt idx="2">
                  <c:v>Science class</c:v>
                </c:pt>
              </c:strCache>
            </c:strRef>
          </c:cat>
          <c:val>
            <c:numRef>
              <c:f>BOYS!$W$70:$W$72</c:f>
              <c:numCache>
                <c:formatCode>General</c:formatCode>
                <c:ptCount val="3"/>
                <c:pt idx="0">
                  <c:v>13</c:v>
                </c:pt>
                <c:pt idx="1">
                  <c:v>10</c:v>
                </c:pt>
                <c:pt idx="2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BOYS!$D$67</c:f>
              <c:strCache>
                <c:ptCount val="1"/>
                <c:pt idx="0">
                  <c:v>Ok/pretty well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BOYS!$B$70:$B$72</c:f>
              <c:strCache>
                <c:ptCount val="3"/>
                <c:pt idx="0">
                  <c:v>English language Class?</c:v>
                </c:pt>
                <c:pt idx="1">
                  <c:v>Maths class</c:v>
                </c:pt>
                <c:pt idx="2">
                  <c:v>Science class</c:v>
                </c:pt>
              </c:strCache>
            </c:strRef>
          </c:cat>
          <c:val>
            <c:numRef>
              <c:f>BOYS!$X$70:$X$72</c:f>
              <c:numCache>
                <c:formatCode>General</c:formatCode>
                <c:ptCount val="3"/>
                <c:pt idx="0">
                  <c:v>55</c:v>
                </c:pt>
                <c:pt idx="1">
                  <c:v>45</c:v>
                </c:pt>
                <c:pt idx="2">
                  <c:v>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3"/>
          <c:order val="2"/>
          <c:tx>
            <c:strRef>
              <c:f>BOYS!$E$67</c:f>
              <c:strCache>
                <c:ptCount val="1"/>
                <c:pt idx="0">
                  <c:v>Very well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BOYS!$B$70:$B$72</c:f>
              <c:strCache>
                <c:ptCount val="3"/>
                <c:pt idx="0">
                  <c:v>English language Class?</c:v>
                </c:pt>
                <c:pt idx="1">
                  <c:v>Maths class</c:v>
                </c:pt>
                <c:pt idx="2">
                  <c:v>Science class</c:v>
                </c:pt>
              </c:strCache>
            </c:strRef>
          </c:cat>
          <c:val>
            <c:numRef>
              <c:f>BOYS!$Y$70:$Y$72</c:f>
              <c:numCache>
                <c:formatCode>General</c:formatCode>
                <c:ptCount val="3"/>
                <c:pt idx="0">
                  <c:v>26</c:v>
                </c:pt>
                <c:pt idx="1">
                  <c:v>39</c:v>
                </c:pt>
                <c:pt idx="2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6390144"/>
        <c:axId val="127068416"/>
      </c:barChart>
      <c:catAx>
        <c:axId val="136390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068416"/>
        <c:crosses val="autoZero"/>
        <c:auto val="1"/>
        <c:lblAlgn val="ctr"/>
        <c:lblOffset val="100"/>
        <c:noMultiLvlLbl val="0"/>
      </c:catAx>
      <c:valAx>
        <c:axId val="127068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639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More About You</a:t>
            </a:r>
          </a:p>
        </c:rich>
      </c:tx>
      <c:layout>
        <c:manualLayout>
          <c:xMode val="edge"/>
          <c:yMode val="edge"/>
          <c:x val="0.34531494317768296"/>
          <c:y val="2.260869978020308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BOYS!$C$74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BOYS!$B$76:$B$79</c:f>
              <c:strCache>
                <c:ptCount val="4"/>
                <c:pt idx="0">
                  <c:v>Do you know any adults who work as scientists? </c:v>
                </c:pt>
                <c:pt idx="1">
                  <c:v>Do you know any adults who work as engineers? </c:v>
                </c:pt>
                <c:pt idx="2">
                  <c:v>Do you know any adults who work as mathematicians? </c:v>
                </c:pt>
                <c:pt idx="3">
                  <c:v>Do you know any adults who work as technologists?</c:v>
                </c:pt>
              </c:strCache>
            </c:strRef>
          </c:cat>
          <c:val>
            <c:numRef>
              <c:f>BOYS!$W$76:$W$79</c:f>
              <c:numCache>
                <c:formatCode>General</c:formatCode>
                <c:ptCount val="4"/>
                <c:pt idx="0">
                  <c:v>43</c:v>
                </c:pt>
                <c:pt idx="1">
                  <c:v>67</c:v>
                </c:pt>
                <c:pt idx="2">
                  <c:v>58</c:v>
                </c:pt>
                <c:pt idx="3">
                  <c:v>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BOYS!$D$74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BOYS!$B$76:$B$79</c:f>
              <c:strCache>
                <c:ptCount val="4"/>
                <c:pt idx="0">
                  <c:v>Do you know any adults who work as scientists? </c:v>
                </c:pt>
                <c:pt idx="1">
                  <c:v>Do you know any adults who work as engineers? </c:v>
                </c:pt>
                <c:pt idx="2">
                  <c:v>Do you know any adults who work as mathematicians? </c:v>
                </c:pt>
                <c:pt idx="3">
                  <c:v>Do you know any adults who work as technologists?</c:v>
                </c:pt>
              </c:strCache>
            </c:strRef>
          </c:cat>
          <c:val>
            <c:numRef>
              <c:f>BOYS!$X$76:$X$79</c:f>
              <c:numCache>
                <c:formatCode>General</c:formatCode>
                <c:ptCount val="4"/>
                <c:pt idx="0">
                  <c:v>39</c:v>
                </c:pt>
                <c:pt idx="1">
                  <c:v>16</c:v>
                </c:pt>
                <c:pt idx="2">
                  <c:v>27</c:v>
                </c:pt>
                <c:pt idx="3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3"/>
          <c:order val="2"/>
          <c:tx>
            <c:strRef>
              <c:f>BOYS!$E$74</c:f>
              <c:strCache>
                <c:ptCount val="1"/>
                <c:pt idx="0">
                  <c:v>Not sure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BOYS!$B$76:$B$79</c:f>
              <c:strCache>
                <c:ptCount val="4"/>
                <c:pt idx="0">
                  <c:v>Do you know any adults who work as scientists? </c:v>
                </c:pt>
                <c:pt idx="1">
                  <c:v>Do you know any adults who work as engineers? </c:v>
                </c:pt>
                <c:pt idx="2">
                  <c:v>Do you know any adults who work as mathematicians? </c:v>
                </c:pt>
                <c:pt idx="3">
                  <c:v>Do you know any adults who work as technologists?</c:v>
                </c:pt>
              </c:strCache>
            </c:strRef>
          </c:cat>
          <c:val>
            <c:numRef>
              <c:f>BOYS!$Y$76:$Y$79</c:f>
              <c:numCache>
                <c:formatCode>General</c:formatCode>
                <c:ptCount val="4"/>
                <c:pt idx="0">
                  <c:v>8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7670144"/>
        <c:axId val="127070720"/>
      </c:barChart>
      <c:catAx>
        <c:axId val="137670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070720"/>
        <c:crosses val="autoZero"/>
        <c:auto val="1"/>
        <c:lblAlgn val="ctr"/>
        <c:lblOffset val="100"/>
        <c:noMultiLvlLbl val="0"/>
      </c:catAx>
      <c:valAx>
        <c:axId val="127070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67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Maths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GIRLS!$W$3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GIRLS!$B$5:$B$12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GIRLS!$W$5:$W$12</c:f>
              <c:numCache>
                <c:formatCode>General</c:formatCode>
                <c:ptCount val="8"/>
                <c:pt idx="0">
                  <c:v>23</c:v>
                </c:pt>
                <c:pt idx="1">
                  <c:v>23</c:v>
                </c:pt>
                <c:pt idx="2">
                  <c:v>18</c:v>
                </c:pt>
                <c:pt idx="3">
                  <c:v>16</c:v>
                </c:pt>
                <c:pt idx="4">
                  <c:v>28</c:v>
                </c:pt>
                <c:pt idx="5">
                  <c:v>26</c:v>
                </c:pt>
                <c:pt idx="6">
                  <c:v>9</c:v>
                </c:pt>
                <c:pt idx="7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GIRLS!$X$3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GIRLS!$B$5:$B$12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GIRLS!$X$5:$X$12</c:f>
              <c:numCache>
                <c:formatCode>General</c:formatCode>
                <c:ptCount val="8"/>
                <c:pt idx="0">
                  <c:v>14</c:v>
                </c:pt>
                <c:pt idx="1">
                  <c:v>13</c:v>
                </c:pt>
                <c:pt idx="2">
                  <c:v>17</c:v>
                </c:pt>
                <c:pt idx="3">
                  <c:v>22</c:v>
                </c:pt>
                <c:pt idx="4">
                  <c:v>17</c:v>
                </c:pt>
                <c:pt idx="5">
                  <c:v>19</c:v>
                </c:pt>
                <c:pt idx="6">
                  <c:v>5</c:v>
                </c:pt>
                <c:pt idx="7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GIRLS!$Y$3</c:f>
              <c:strCache>
                <c:ptCount val="1"/>
                <c:pt idx="0">
                  <c:v>Neither Agree nor Disagree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GIRLS!$B$5:$B$12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GIRLS!$Y$5:$Y$12</c:f>
              <c:numCache>
                <c:formatCode>General</c:formatCode>
                <c:ptCount val="8"/>
                <c:pt idx="0">
                  <c:v>21</c:v>
                </c:pt>
                <c:pt idx="1">
                  <c:v>14</c:v>
                </c:pt>
                <c:pt idx="2">
                  <c:v>23</c:v>
                </c:pt>
                <c:pt idx="3">
                  <c:v>15</c:v>
                </c:pt>
                <c:pt idx="4">
                  <c:v>10</c:v>
                </c:pt>
                <c:pt idx="5">
                  <c:v>17</c:v>
                </c:pt>
                <c:pt idx="6">
                  <c:v>18</c:v>
                </c:pt>
                <c:pt idx="7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GIRLS!$Z$3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GIRLS!$B$5:$B$12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GIRLS!$Z$5:$Z$12</c:f>
              <c:numCache>
                <c:formatCode>General</c:formatCode>
                <c:ptCount val="8"/>
                <c:pt idx="0">
                  <c:v>10</c:v>
                </c:pt>
                <c:pt idx="1">
                  <c:v>15</c:v>
                </c:pt>
                <c:pt idx="2">
                  <c:v>10</c:v>
                </c:pt>
                <c:pt idx="3">
                  <c:v>16</c:v>
                </c:pt>
                <c:pt idx="4">
                  <c:v>10</c:v>
                </c:pt>
                <c:pt idx="5">
                  <c:v>5</c:v>
                </c:pt>
                <c:pt idx="6">
                  <c:v>18</c:v>
                </c:pt>
                <c:pt idx="7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ser>
          <c:idx val="4"/>
          <c:order val="4"/>
          <c:tx>
            <c:strRef>
              <c:f>GIRLS!$AA$3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GIRLS!$B$5:$B$12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GIRLS!$AA$5:$AA$12</c:f>
              <c:numCache>
                <c:formatCode>General</c:formatCode>
                <c:ptCount val="8"/>
                <c:pt idx="0">
                  <c:v>12</c:v>
                </c:pt>
                <c:pt idx="1">
                  <c:v>15</c:v>
                </c:pt>
                <c:pt idx="2">
                  <c:v>12</c:v>
                </c:pt>
                <c:pt idx="3">
                  <c:v>11</c:v>
                </c:pt>
                <c:pt idx="4">
                  <c:v>14</c:v>
                </c:pt>
                <c:pt idx="5">
                  <c:v>12</c:v>
                </c:pt>
                <c:pt idx="6">
                  <c:v>30</c:v>
                </c:pt>
                <c:pt idx="7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6388608"/>
        <c:axId val="127073024"/>
      </c:barChart>
      <c:catAx>
        <c:axId val="136388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073024"/>
        <c:crosses val="autoZero"/>
        <c:auto val="1"/>
        <c:lblAlgn val="ctr"/>
        <c:lblOffset val="100"/>
        <c:noMultiLvlLbl val="0"/>
      </c:catAx>
      <c:valAx>
        <c:axId val="127073024"/>
        <c:scaling>
          <c:orientation val="minMax"/>
          <c:max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638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Sciences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GIRLS!$W$3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GIRLS!$B$15:$B$23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GIRLS!$W$15:$W$23</c:f>
              <c:numCache>
                <c:formatCode>General</c:formatCode>
                <c:ptCount val="9"/>
                <c:pt idx="0">
                  <c:v>8</c:v>
                </c:pt>
                <c:pt idx="1">
                  <c:v>13</c:v>
                </c:pt>
                <c:pt idx="2">
                  <c:v>10</c:v>
                </c:pt>
                <c:pt idx="3">
                  <c:v>7</c:v>
                </c:pt>
                <c:pt idx="4">
                  <c:v>15</c:v>
                </c:pt>
                <c:pt idx="5">
                  <c:v>5</c:v>
                </c:pt>
                <c:pt idx="6">
                  <c:v>16</c:v>
                </c:pt>
                <c:pt idx="7">
                  <c:v>33</c:v>
                </c:pt>
                <c:pt idx="8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GIRLS!$X$3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GIRLS!$B$15:$B$23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GIRLS!$X$15:$X$23</c:f>
              <c:numCache>
                <c:formatCode>General</c:formatCode>
                <c:ptCount val="9"/>
                <c:pt idx="0">
                  <c:v>12</c:v>
                </c:pt>
                <c:pt idx="1">
                  <c:v>14</c:v>
                </c:pt>
                <c:pt idx="2">
                  <c:v>13</c:v>
                </c:pt>
                <c:pt idx="3">
                  <c:v>16</c:v>
                </c:pt>
                <c:pt idx="4">
                  <c:v>10</c:v>
                </c:pt>
                <c:pt idx="5">
                  <c:v>5</c:v>
                </c:pt>
                <c:pt idx="6">
                  <c:v>9</c:v>
                </c:pt>
                <c:pt idx="7">
                  <c:v>15</c:v>
                </c:pt>
                <c:pt idx="8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GIRLS!$Y$3</c:f>
              <c:strCache>
                <c:ptCount val="1"/>
                <c:pt idx="0">
                  <c:v>Neither Agree nor Disagree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GIRLS!$B$15:$B$23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GIRLS!$Y$15:$Y$23</c:f>
              <c:numCache>
                <c:formatCode>General</c:formatCode>
                <c:ptCount val="9"/>
                <c:pt idx="0">
                  <c:v>15</c:v>
                </c:pt>
                <c:pt idx="1">
                  <c:v>12</c:v>
                </c:pt>
                <c:pt idx="2">
                  <c:v>23</c:v>
                </c:pt>
                <c:pt idx="3">
                  <c:v>14</c:v>
                </c:pt>
                <c:pt idx="4">
                  <c:v>21</c:v>
                </c:pt>
                <c:pt idx="5">
                  <c:v>26</c:v>
                </c:pt>
                <c:pt idx="6">
                  <c:v>18</c:v>
                </c:pt>
                <c:pt idx="7">
                  <c:v>12</c:v>
                </c:pt>
                <c:pt idx="8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GIRLS!$Z$3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GIRLS!$B$15:$B$23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GIRLS!$Z$15:$Z$23</c:f>
              <c:numCache>
                <c:formatCode>General</c:formatCode>
                <c:ptCount val="9"/>
                <c:pt idx="0">
                  <c:v>23</c:v>
                </c:pt>
                <c:pt idx="1">
                  <c:v>15</c:v>
                </c:pt>
                <c:pt idx="2">
                  <c:v>8</c:v>
                </c:pt>
                <c:pt idx="3">
                  <c:v>22</c:v>
                </c:pt>
                <c:pt idx="4">
                  <c:v>13</c:v>
                </c:pt>
                <c:pt idx="5">
                  <c:v>15</c:v>
                </c:pt>
                <c:pt idx="6">
                  <c:v>14</c:v>
                </c:pt>
                <c:pt idx="7">
                  <c:v>9</c:v>
                </c:pt>
                <c:pt idx="8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ser>
          <c:idx val="4"/>
          <c:order val="4"/>
          <c:tx>
            <c:strRef>
              <c:f>GIRLS!$AA$3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GIRLS!$B$15:$B$23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GIRLS!$AA$15:$AA$23</c:f>
              <c:numCache>
                <c:formatCode>General</c:formatCode>
                <c:ptCount val="9"/>
                <c:pt idx="0">
                  <c:v>22</c:v>
                </c:pt>
                <c:pt idx="1">
                  <c:v>26</c:v>
                </c:pt>
                <c:pt idx="2">
                  <c:v>26</c:v>
                </c:pt>
                <c:pt idx="3">
                  <c:v>21</c:v>
                </c:pt>
                <c:pt idx="4">
                  <c:v>20</c:v>
                </c:pt>
                <c:pt idx="5">
                  <c:v>29</c:v>
                </c:pt>
                <c:pt idx="6">
                  <c:v>23</c:v>
                </c:pt>
                <c:pt idx="7">
                  <c:v>11</c:v>
                </c:pt>
                <c:pt idx="8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1054464"/>
        <c:axId val="129991808"/>
      </c:barChart>
      <c:catAx>
        <c:axId val="14105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9991808"/>
        <c:crosses val="autoZero"/>
        <c:auto val="1"/>
        <c:lblAlgn val="ctr"/>
        <c:lblOffset val="100"/>
        <c:noMultiLvlLbl val="0"/>
      </c:catAx>
      <c:valAx>
        <c:axId val="129991808"/>
        <c:scaling>
          <c:orientation val="minMax"/>
          <c:max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105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Engeneering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GIRLS!$W$3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GIRLS!$B$26:$B$34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GIRLS!$W$26:$W$34</c:f>
              <c:numCache>
                <c:formatCode>General</c:formatCode>
                <c:ptCount val="9"/>
                <c:pt idx="0">
                  <c:v>7</c:v>
                </c:pt>
                <c:pt idx="1">
                  <c:v>6</c:v>
                </c:pt>
                <c:pt idx="2">
                  <c:v>11</c:v>
                </c:pt>
                <c:pt idx="3">
                  <c:v>12</c:v>
                </c:pt>
                <c:pt idx="4">
                  <c:v>16</c:v>
                </c:pt>
                <c:pt idx="5">
                  <c:v>9</c:v>
                </c:pt>
                <c:pt idx="6">
                  <c:v>8</c:v>
                </c:pt>
                <c:pt idx="7">
                  <c:v>3</c:v>
                </c:pt>
                <c:pt idx="8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GIRLS!$X$3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GIRLS!$B$26:$B$34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GIRLS!$X$26:$X$34</c:f>
              <c:numCache>
                <c:formatCode>General</c:formatCode>
                <c:ptCount val="9"/>
                <c:pt idx="0">
                  <c:v>6</c:v>
                </c:pt>
                <c:pt idx="1">
                  <c:v>7</c:v>
                </c:pt>
                <c:pt idx="2">
                  <c:v>17</c:v>
                </c:pt>
                <c:pt idx="3">
                  <c:v>13</c:v>
                </c:pt>
                <c:pt idx="4">
                  <c:v>19</c:v>
                </c:pt>
                <c:pt idx="5">
                  <c:v>7</c:v>
                </c:pt>
                <c:pt idx="6">
                  <c:v>5</c:v>
                </c:pt>
                <c:pt idx="7">
                  <c:v>10</c:v>
                </c:pt>
                <c:pt idx="8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GIRLS!$Y$3</c:f>
              <c:strCache>
                <c:ptCount val="1"/>
                <c:pt idx="0">
                  <c:v>Neither Agree nor Disagree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GIRLS!$B$26:$B$34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GIRLS!$Y$26:$Y$34</c:f>
              <c:numCache>
                <c:formatCode>General</c:formatCode>
                <c:ptCount val="9"/>
                <c:pt idx="0">
                  <c:v>16</c:v>
                </c:pt>
                <c:pt idx="1">
                  <c:v>18</c:v>
                </c:pt>
                <c:pt idx="2">
                  <c:v>18</c:v>
                </c:pt>
                <c:pt idx="3">
                  <c:v>13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  <c:pt idx="7">
                  <c:v>28</c:v>
                </c:pt>
                <c:pt idx="8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GIRLS!$Z$3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GIRLS!$B$26:$B$34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GIRLS!$Z$26:$Z$34</c:f>
              <c:numCache>
                <c:formatCode>General</c:formatCode>
                <c:ptCount val="9"/>
                <c:pt idx="0">
                  <c:v>21</c:v>
                </c:pt>
                <c:pt idx="1">
                  <c:v>24</c:v>
                </c:pt>
                <c:pt idx="2">
                  <c:v>17</c:v>
                </c:pt>
                <c:pt idx="3">
                  <c:v>20</c:v>
                </c:pt>
                <c:pt idx="4">
                  <c:v>14</c:v>
                </c:pt>
                <c:pt idx="5">
                  <c:v>20</c:v>
                </c:pt>
                <c:pt idx="6">
                  <c:v>24</c:v>
                </c:pt>
                <c:pt idx="7">
                  <c:v>13</c:v>
                </c:pt>
                <c:pt idx="8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ser>
          <c:idx val="4"/>
          <c:order val="4"/>
          <c:tx>
            <c:strRef>
              <c:f>GIRLS!$AA$3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GIRLS!$B$26:$B$34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GIRLS!$AA$26:$AA$34</c:f>
              <c:numCache>
                <c:formatCode>General</c:formatCode>
                <c:ptCount val="9"/>
                <c:pt idx="0">
                  <c:v>30</c:v>
                </c:pt>
                <c:pt idx="1">
                  <c:v>25</c:v>
                </c:pt>
                <c:pt idx="2">
                  <c:v>17</c:v>
                </c:pt>
                <c:pt idx="3">
                  <c:v>22</c:v>
                </c:pt>
                <c:pt idx="4">
                  <c:v>14</c:v>
                </c:pt>
                <c:pt idx="5">
                  <c:v>27</c:v>
                </c:pt>
                <c:pt idx="6">
                  <c:v>26</c:v>
                </c:pt>
                <c:pt idx="7">
                  <c:v>26</c:v>
                </c:pt>
                <c:pt idx="8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1057536"/>
        <c:axId val="129994112"/>
      </c:barChart>
      <c:catAx>
        <c:axId val="1410575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9994112"/>
        <c:crosses val="autoZero"/>
        <c:auto val="1"/>
        <c:lblAlgn val="ctr"/>
        <c:lblOffset val="100"/>
        <c:noMultiLvlLbl val="0"/>
      </c:catAx>
      <c:valAx>
        <c:axId val="129994112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105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21st Century skills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GIRLS!$W$3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GIRLS!$B$37:$B$47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GIRLS!$W$37:$W$47</c:f>
              <c:numCache>
                <c:formatCode>General</c:formatCode>
                <c:ptCount val="11"/>
                <c:pt idx="0">
                  <c:v>8</c:v>
                </c:pt>
                <c:pt idx="1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GIRLS!$X$3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GIRLS!$B$37:$B$47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GIRLS!$X$37:$X$47</c:f>
              <c:numCache>
                <c:formatCode>General</c:formatCode>
                <c:ptCount val="11"/>
                <c:pt idx="0">
                  <c:v>7</c:v>
                </c:pt>
                <c:pt idx="1">
                  <c:v>8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8</c:v>
                </c:pt>
                <c:pt idx="9">
                  <c:v>2</c:v>
                </c:pt>
                <c:pt idx="1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GIRLS!$Y$3</c:f>
              <c:strCache>
                <c:ptCount val="1"/>
                <c:pt idx="0">
                  <c:v>Neither Agree nor Disagree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GIRLS!$B$37:$B$47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GIRLS!$Y$37:$Y$47</c:f>
              <c:numCache>
                <c:formatCode>General</c:formatCode>
                <c:ptCount val="11"/>
                <c:pt idx="0">
                  <c:v>12</c:v>
                </c:pt>
                <c:pt idx="1">
                  <c:v>18</c:v>
                </c:pt>
                <c:pt idx="2">
                  <c:v>17</c:v>
                </c:pt>
                <c:pt idx="3">
                  <c:v>7</c:v>
                </c:pt>
                <c:pt idx="4">
                  <c:v>9</c:v>
                </c:pt>
                <c:pt idx="5">
                  <c:v>13</c:v>
                </c:pt>
                <c:pt idx="6">
                  <c:v>16</c:v>
                </c:pt>
                <c:pt idx="7">
                  <c:v>16</c:v>
                </c:pt>
                <c:pt idx="8">
                  <c:v>17</c:v>
                </c:pt>
                <c:pt idx="9">
                  <c:v>4</c:v>
                </c:pt>
                <c:pt idx="10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GIRLS!$Z$3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GIRLS!$B$37:$B$47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GIRLS!$Z$37:$Z$47</c:f>
              <c:numCache>
                <c:formatCode>General</c:formatCode>
                <c:ptCount val="11"/>
                <c:pt idx="0">
                  <c:v>30</c:v>
                </c:pt>
                <c:pt idx="1">
                  <c:v>24</c:v>
                </c:pt>
                <c:pt idx="2">
                  <c:v>24</c:v>
                </c:pt>
                <c:pt idx="3">
                  <c:v>12</c:v>
                </c:pt>
                <c:pt idx="4">
                  <c:v>16</c:v>
                </c:pt>
                <c:pt idx="5">
                  <c:v>29</c:v>
                </c:pt>
                <c:pt idx="6">
                  <c:v>34</c:v>
                </c:pt>
                <c:pt idx="7">
                  <c:v>28</c:v>
                </c:pt>
                <c:pt idx="8">
                  <c:v>22</c:v>
                </c:pt>
                <c:pt idx="9">
                  <c:v>16</c:v>
                </c:pt>
                <c:pt idx="10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ser>
          <c:idx val="4"/>
          <c:order val="4"/>
          <c:tx>
            <c:strRef>
              <c:f>GIRLS!$AA$3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GIRLS!$B$37:$B$47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GIRLS!$AA$37:$AA$47</c:f>
              <c:numCache>
                <c:formatCode>General</c:formatCode>
                <c:ptCount val="11"/>
                <c:pt idx="0">
                  <c:v>22</c:v>
                </c:pt>
                <c:pt idx="1">
                  <c:v>24</c:v>
                </c:pt>
                <c:pt idx="2">
                  <c:v>31</c:v>
                </c:pt>
                <c:pt idx="3">
                  <c:v>56</c:v>
                </c:pt>
                <c:pt idx="4">
                  <c:v>51</c:v>
                </c:pt>
                <c:pt idx="5">
                  <c:v>31</c:v>
                </c:pt>
                <c:pt idx="6">
                  <c:v>26</c:v>
                </c:pt>
                <c:pt idx="7">
                  <c:v>31</c:v>
                </c:pt>
                <c:pt idx="8">
                  <c:v>28</c:v>
                </c:pt>
                <c:pt idx="9">
                  <c:v>53</c:v>
                </c:pt>
                <c:pt idx="10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959296"/>
        <c:axId val="129996416"/>
      </c:barChart>
      <c:catAx>
        <c:axId val="163959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9996416"/>
        <c:crosses val="autoZero"/>
        <c:auto val="1"/>
        <c:lblAlgn val="ctr"/>
        <c:lblOffset val="100"/>
        <c:noMultiLvlLbl val="0"/>
      </c:catAx>
      <c:valAx>
        <c:axId val="129996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3959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Your</a:t>
            </a:r>
            <a:r>
              <a:rPr lang="es-ES" baseline="0"/>
              <a:t> Future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GIRLS!$C$51</c:f>
              <c:strCache>
                <c:ptCount val="1"/>
                <c:pt idx="0">
                  <c:v>Not at all interested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GIRLS!$B$53:$B$64</c:f>
              <c:strCache>
                <c:ptCount val="12"/>
                <c:pt idx="0">
                  <c:v>Physics</c:v>
                </c:pt>
                <c:pt idx="1">
                  <c:v>Environmental Work</c:v>
                </c:pt>
                <c:pt idx="2">
                  <c:v>Biology and Zoology</c:v>
                </c:pt>
                <c:pt idx="3">
                  <c:v>Veterinary Work</c:v>
                </c:pt>
                <c:pt idx="4">
                  <c:v>Mathematics</c:v>
                </c:pt>
                <c:pt idx="5">
                  <c:v>Medicine</c:v>
                </c:pt>
                <c:pt idx="6">
                  <c:v>Earth Science</c:v>
                </c:pt>
                <c:pt idx="7">
                  <c:v>Computer Science</c:v>
                </c:pt>
                <c:pt idx="8">
                  <c:v>Medical Science</c:v>
                </c:pt>
                <c:pt idx="9">
                  <c:v>Chemistry</c:v>
                </c:pt>
                <c:pt idx="10">
                  <c:v>Energy</c:v>
                </c:pt>
                <c:pt idx="11">
                  <c:v>Engineering</c:v>
                </c:pt>
              </c:strCache>
            </c:strRef>
          </c:cat>
          <c:val>
            <c:numRef>
              <c:f>GIRLS!$W$53:$W$64</c:f>
              <c:numCache>
                <c:formatCode>General</c:formatCode>
                <c:ptCount val="12"/>
                <c:pt idx="0">
                  <c:v>13</c:v>
                </c:pt>
                <c:pt idx="1">
                  <c:v>10</c:v>
                </c:pt>
                <c:pt idx="2">
                  <c:v>12</c:v>
                </c:pt>
                <c:pt idx="3">
                  <c:v>12</c:v>
                </c:pt>
                <c:pt idx="4">
                  <c:v>15</c:v>
                </c:pt>
                <c:pt idx="5">
                  <c:v>8</c:v>
                </c:pt>
                <c:pt idx="6">
                  <c:v>17</c:v>
                </c:pt>
                <c:pt idx="7">
                  <c:v>18</c:v>
                </c:pt>
                <c:pt idx="8">
                  <c:v>14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GIRLS!$D$51</c:f>
              <c:strCache>
                <c:ptCount val="1"/>
                <c:pt idx="0">
                  <c:v>Not so interested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GIRLS!$B$53:$B$64</c:f>
              <c:strCache>
                <c:ptCount val="12"/>
                <c:pt idx="0">
                  <c:v>Physics</c:v>
                </c:pt>
                <c:pt idx="1">
                  <c:v>Environmental Work</c:v>
                </c:pt>
                <c:pt idx="2">
                  <c:v>Biology and Zoology</c:v>
                </c:pt>
                <c:pt idx="3">
                  <c:v>Veterinary Work</c:v>
                </c:pt>
                <c:pt idx="4">
                  <c:v>Mathematics</c:v>
                </c:pt>
                <c:pt idx="5">
                  <c:v>Medicine</c:v>
                </c:pt>
                <c:pt idx="6">
                  <c:v>Earth Science</c:v>
                </c:pt>
                <c:pt idx="7">
                  <c:v>Computer Science</c:v>
                </c:pt>
                <c:pt idx="8">
                  <c:v>Medical Science</c:v>
                </c:pt>
                <c:pt idx="9">
                  <c:v>Chemistry</c:v>
                </c:pt>
                <c:pt idx="10">
                  <c:v>Energy</c:v>
                </c:pt>
                <c:pt idx="11">
                  <c:v>Engineering</c:v>
                </c:pt>
              </c:strCache>
            </c:strRef>
          </c:cat>
          <c:val>
            <c:numRef>
              <c:f>GIRLS!$X$53:$X$64</c:f>
              <c:numCache>
                <c:formatCode>General</c:formatCode>
                <c:ptCount val="12"/>
                <c:pt idx="0">
                  <c:v>26</c:v>
                </c:pt>
                <c:pt idx="1">
                  <c:v>26</c:v>
                </c:pt>
                <c:pt idx="2">
                  <c:v>22</c:v>
                </c:pt>
                <c:pt idx="3">
                  <c:v>24</c:v>
                </c:pt>
                <c:pt idx="4">
                  <c:v>29</c:v>
                </c:pt>
                <c:pt idx="5">
                  <c:v>25</c:v>
                </c:pt>
                <c:pt idx="6">
                  <c:v>25</c:v>
                </c:pt>
                <c:pt idx="7">
                  <c:v>27</c:v>
                </c:pt>
                <c:pt idx="8">
                  <c:v>25</c:v>
                </c:pt>
                <c:pt idx="9">
                  <c:v>21</c:v>
                </c:pt>
                <c:pt idx="10">
                  <c:v>32</c:v>
                </c:pt>
                <c:pt idx="11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GIRLS!$E$51</c:f>
              <c:strCache>
                <c:ptCount val="1"/>
                <c:pt idx="0">
                  <c:v>Interested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GIRLS!$B$53:$B$64</c:f>
              <c:strCache>
                <c:ptCount val="12"/>
                <c:pt idx="0">
                  <c:v>Physics</c:v>
                </c:pt>
                <c:pt idx="1">
                  <c:v>Environmental Work</c:v>
                </c:pt>
                <c:pt idx="2">
                  <c:v>Biology and Zoology</c:v>
                </c:pt>
                <c:pt idx="3">
                  <c:v>Veterinary Work</c:v>
                </c:pt>
                <c:pt idx="4">
                  <c:v>Mathematics</c:v>
                </c:pt>
                <c:pt idx="5">
                  <c:v>Medicine</c:v>
                </c:pt>
                <c:pt idx="6">
                  <c:v>Earth Science</c:v>
                </c:pt>
                <c:pt idx="7">
                  <c:v>Computer Science</c:v>
                </c:pt>
                <c:pt idx="8">
                  <c:v>Medical Science</c:v>
                </c:pt>
                <c:pt idx="9">
                  <c:v>Chemistry</c:v>
                </c:pt>
                <c:pt idx="10">
                  <c:v>Energy</c:v>
                </c:pt>
                <c:pt idx="11">
                  <c:v>Engineering</c:v>
                </c:pt>
              </c:strCache>
            </c:strRef>
          </c:cat>
          <c:val>
            <c:numRef>
              <c:f>GIRLS!$Y$53:$Y$64</c:f>
              <c:numCache>
                <c:formatCode>General</c:formatCode>
                <c:ptCount val="12"/>
                <c:pt idx="0">
                  <c:v>24</c:v>
                </c:pt>
                <c:pt idx="1">
                  <c:v>28</c:v>
                </c:pt>
                <c:pt idx="2">
                  <c:v>28</c:v>
                </c:pt>
                <c:pt idx="3">
                  <c:v>21</c:v>
                </c:pt>
                <c:pt idx="4">
                  <c:v>21</c:v>
                </c:pt>
                <c:pt idx="5">
                  <c:v>26</c:v>
                </c:pt>
                <c:pt idx="6">
                  <c:v>18</c:v>
                </c:pt>
                <c:pt idx="7">
                  <c:v>24</c:v>
                </c:pt>
                <c:pt idx="8">
                  <c:v>27</c:v>
                </c:pt>
                <c:pt idx="9">
                  <c:v>24</c:v>
                </c:pt>
                <c:pt idx="10">
                  <c:v>18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GIRLS!$F$51</c:f>
              <c:strCache>
                <c:ptCount val="1"/>
                <c:pt idx="0">
                  <c:v>Very interested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GIRLS!$B$53:$B$64</c:f>
              <c:strCache>
                <c:ptCount val="12"/>
                <c:pt idx="0">
                  <c:v>Physics</c:v>
                </c:pt>
                <c:pt idx="1">
                  <c:v>Environmental Work</c:v>
                </c:pt>
                <c:pt idx="2">
                  <c:v>Biology and Zoology</c:v>
                </c:pt>
                <c:pt idx="3">
                  <c:v>Veterinary Work</c:v>
                </c:pt>
                <c:pt idx="4">
                  <c:v>Mathematics</c:v>
                </c:pt>
                <c:pt idx="5">
                  <c:v>Medicine</c:v>
                </c:pt>
                <c:pt idx="6">
                  <c:v>Earth Science</c:v>
                </c:pt>
                <c:pt idx="7">
                  <c:v>Computer Science</c:v>
                </c:pt>
                <c:pt idx="8">
                  <c:v>Medical Science</c:v>
                </c:pt>
                <c:pt idx="9">
                  <c:v>Chemistry</c:v>
                </c:pt>
                <c:pt idx="10">
                  <c:v>Energy</c:v>
                </c:pt>
                <c:pt idx="11">
                  <c:v>Engineering</c:v>
                </c:pt>
              </c:strCache>
            </c:strRef>
          </c:cat>
          <c:val>
            <c:numRef>
              <c:f>GIRLS!$Z$53:$Z$64</c:f>
              <c:numCache>
                <c:formatCode>General</c:formatCode>
                <c:ptCount val="12"/>
                <c:pt idx="0">
                  <c:v>16</c:v>
                </c:pt>
                <c:pt idx="1">
                  <c:v>15</c:v>
                </c:pt>
                <c:pt idx="2">
                  <c:v>18</c:v>
                </c:pt>
                <c:pt idx="3">
                  <c:v>23</c:v>
                </c:pt>
                <c:pt idx="4">
                  <c:v>14</c:v>
                </c:pt>
                <c:pt idx="5">
                  <c:v>20</c:v>
                </c:pt>
                <c:pt idx="6">
                  <c:v>19</c:v>
                </c:pt>
                <c:pt idx="7">
                  <c:v>10</c:v>
                </c:pt>
                <c:pt idx="8">
                  <c:v>14</c:v>
                </c:pt>
                <c:pt idx="9">
                  <c:v>11</c:v>
                </c:pt>
                <c:pt idx="10">
                  <c:v>10</c:v>
                </c:pt>
                <c:pt idx="11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960832"/>
        <c:axId val="137560064"/>
      </c:barChart>
      <c:catAx>
        <c:axId val="163960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560064"/>
        <c:crosses val="autoZero"/>
        <c:auto val="1"/>
        <c:lblAlgn val="ctr"/>
        <c:lblOffset val="100"/>
        <c:noMultiLvlLbl val="0"/>
      </c:catAx>
      <c:valAx>
        <c:axId val="137560064"/>
        <c:scaling>
          <c:orientation val="minMax"/>
          <c:max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3960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Sciences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ALL!$W$3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ALL!$B$15:$B$23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ALL!$W$15:$W$23</c:f>
              <c:numCache>
                <c:formatCode>General</c:formatCode>
                <c:ptCount val="9"/>
                <c:pt idx="0">
                  <c:v>17</c:v>
                </c:pt>
                <c:pt idx="1">
                  <c:v>37</c:v>
                </c:pt>
                <c:pt idx="2">
                  <c:v>28</c:v>
                </c:pt>
                <c:pt idx="3">
                  <c:v>19</c:v>
                </c:pt>
                <c:pt idx="4">
                  <c:v>31</c:v>
                </c:pt>
                <c:pt idx="5">
                  <c:v>14</c:v>
                </c:pt>
                <c:pt idx="6">
                  <c:v>30</c:v>
                </c:pt>
                <c:pt idx="7">
                  <c:v>59</c:v>
                </c:pt>
                <c:pt idx="8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ALL!$X$3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ALL!$B$15:$B$23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ALL!$X$15:$X$23</c:f>
              <c:numCache>
                <c:formatCode>General</c:formatCode>
                <c:ptCount val="9"/>
                <c:pt idx="0">
                  <c:v>26</c:v>
                </c:pt>
                <c:pt idx="1">
                  <c:v>30</c:v>
                </c:pt>
                <c:pt idx="2">
                  <c:v>37</c:v>
                </c:pt>
                <c:pt idx="3">
                  <c:v>35</c:v>
                </c:pt>
                <c:pt idx="4">
                  <c:v>26</c:v>
                </c:pt>
                <c:pt idx="5">
                  <c:v>16</c:v>
                </c:pt>
                <c:pt idx="6">
                  <c:v>25</c:v>
                </c:pt>
                <c:pt idx="7">
                  <c:v>41</c:v>
                </c:pt>
                <c:pt idx="8">
                  <c:v>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ALL!$Y$3</c:f>
              <c:strCache>
                <c:ptCount val="1"/>
                <c:pt idx="0">
                  <c:v>Neither Agree nor Disagree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ALL!$B$15:$B$23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ALL!$Y$15:$Y$23</c:f>
              <c:numCache>
                <c:formatCode>General</c:formatCode>
                <c:ptCount val="9"/>
                <c:pt idx="0">
                  <c:v>45</c:v>
                </c:pt>
                <c:pt idx="1">
                  <c:v>31</c:v>
                </c:pt>
                <c:pt idx="2">
                  <c:v>47</c:v>
                </c:pt>
                <c:pt idx="3">
                  <c:v>41</c:v>
                </c:pt>
                <c:pt idx="4">
                  <c:v>53</c:v>
                </c:pt>
                <c:pt idx="5">
                  <c:v>47</c:v>
                </c:pt>
                <c:pt idx="6">
                  <c:v>49</c:v>
                </c:pt>
                <c:pt idx="7">
                  <c:v>31</c:v>
                </c:pt>
                <c:pt idx="8">
                  <c:v>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ALL!$Z$3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ALL!$B$15:$B$23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ALL!$Z$15:$Z$23</c:f>
              <c:numCache>
                <c:formatCode>General</c:formatCode>
                <c:ptCount val="9"/>
                <c:pt idx="0">
                  <c:v>37</c:v>
                </c:pt>
                <c:pt idx="1">
                  <c:v>34</c:v>
                </c:pt>
                <c:pt idx="2">
                  <c:v>21</c:v>
                </c:pt>
                <c:pt idx="3">
                  <c:v>41</c:v>
                </c:pt>
                <c:pt idx="4">
                  <c:v>25</c:v>
                </c:pt>
                <c:pt idx="5">
                  <c:v>37</c:v>
                </c:pt>
                <c:pt idx="6">
                  <c:v>32</c:v>
                </c:pt>
                <c:pt idx="7">
                  <c:v>20</c:v>
                </c:pt>
                <c:pt idx="8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ser>
          <c:idx val="4"/>
          <c:order val="4"/>
          <c:tx>
            <c:strRef>
              <c:f>ALL!$AA$3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ALL!$B$15:$B$23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ALL!$AA$15:$AA$23</c:f>
              <c:numCache>
                <c:formatCode>General</c:formatCode>
                <c:ptCount val="9"/>
                <c:pt idx="0">
                  <c:v>49</c:v>
                </c:pt>
                <c:pt idx="1">
                  <c:v>42</c:v>
                </c:pt>
                <c:pt idx="2">
                  <c:v>41</c:v>
                </c:pt>
                <c:pt idx="3">
                  <c:v>38</c:v>
                </c:pt>
                <c:pt idx="4">
                  <c:v>36</c:v>
                </c:pt>
                <c:pt idx="5">
                  <c:v>59</c:v>
                </c:pt>
                <c:pt idx="6">
                  <c:v>36</c:v>
                </c:pt>
                <c:pt idx="7">
                  <c:v>23</c:v>
                </c:pt>
                <c:pt idx="8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3440896"/>
        <c:axId val="137609792"/>
      </c:barChart>
      <c:catAx>
        <c:axId val="103440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609792"/>
        <c:crosses val="autoZero"/>
        <c:auto val="1"/>
        <c:lblAlgn val="ctr"/>
        <c:lblOffset val="100"/>
        <c:noMultiLvlLbl val="0"/>
      </c:catAx>
      <c:valAx>
        <c:axId val="137609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44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About Yourself: How well do you expect to do this year in your: </a:t>
            </a:r>
          </a:p>
        </c:rich>
      </c:tx>
      <c:layout>
        <c:manualLayout>
          <c:xMode val="edge"/>
          <c:yMode val="edge"/>
          <c:x val="0.13244903855272358"/>
          <c:y val="2.260869978020308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GIRLS!$C$67</c:f>
              <c:strCache>
                <c:ptCount val="1"/>
                <c:pt idx="0">
                  <c:v>Not very well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GIRLS!$B$70:$B$72</c:f>
              <c:strCache>
                <c:ptCount val="3"/>
                <c:pt idx="0">
                  <c:v>English language Class?</c:v>
                </c:pt>
                <c:pt idx="1">
                  <c:v>Maths class</c:v>
                </c:pt>
                <c:pt idx="2">
                  <c:v>Science class</c:v>
                </c:pt>
              </c:strCache>
            </c:strRef>
          </c:cat>
          <c:val>
            <c:numRef>
              <c:f>GIRLS!$W$70:$W$72</c:f>
              <c:numCache>
                <c:formatCode>General</c:formatCode>
                <c:ptCount val="3"/>
                <c:pt idx="0">
                  <c:v>5</c:v>
                </c:pt>
                <c:pt idx="1">
                  <c:v>20</c:v>
                </c:pt>
                <c:pt idx="2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GIRLS!$D$67</c:f>
              <c:strCache>
                <c:ptCount val="1"/>
                <c:pt idx="0">
                  <c:v>Ok/pretty well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GIRLS!$B$70:$B$72</c:f>
              <c:strCache>
                <c:ptCount val="3"/>
                <c:pt idx="0">
                  <c:v>English language Class?</c:v>
                </c:pt>
                <c:pt idx="1">
                  <c:v>Maths class</c:v>
                </c:pt>
                <c:pt idx="2">
                  <c:v>Science class</c:v>
                </c:pt>
              </c:strCache>
            </c:strRef>
          </c:cat>
          <c:val>
            <c:numRef>
              <c:f>GIRLS!$X$70:$X$72</c:f>
              <c:numCache>
                <c:formatCode>General</c:formatCode>
                <c:ptCount val="3"/>
                <c:pt idx="0">
                  <c:v>41</c:v>
                </c:pt>
                <c:pt idx="1">
                  <c:v>29</c:v>
                </c:pt>
                <c:pt idx="2">
                  <c:v>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3"/>
          <c:order val="2"/>
          <c:tx>
            <c:strRef>
              <c:f>GIRLS!$E$67</c:f>
              <c:strCache>
                <c:ptCount val="1"/>
                <c:pt idx="0">
                  <c:v>Very well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GIRLS!$B$70:$B$72</c:f>
              <c:strCache>
                <c:ptCount val="3"/>
                <c:pt idx="0">
                  <c:v>English language Class?</c:v>
                </c:pt>
                <c:pt idx="1">
                  <c:v>Maths class</c:v>
                </c:pt>
                <c:pt idx="2">
                  <c:v>Science class</c:v>
                </c:pt>
              </c:strCache>
            </c:strRef>
          </c:cat>
          <c:val>
            <c:numRef>
              <c:f>GIRLS!$Y$70:$Y$72</c:f>
              <c:numCache>
                <c:formatCode>General</c:formatCode>
                <c:ptCount val="3"/>
                <c:pt idx="0">
                  <c:v>34</c:v>
                </c:pt>
                <c:pt idx="1">
                  <c:v>31</c:v>
                </c:pt>
                <c:pt idx="2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4340224"/>
        <c:axId val="137562368"/>
      </c:barChart>
      <c:catAx>
        <c:axId val="164340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562368"/>
        <c:crosses val="autoZero"/>
        <c:auto val="1"/>
        <c:lblAlgn val="ctr"/>
        <c:lblOffset val="100"/>
        <c:noMultiLvlLbl val="0"/>
      </c:catAx>
      <c:valAx>
        <c:axId val="137562368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4340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More About You</a:t>
            </a:r>
          </a:p>
        </c:rich>
      </c:tx>
      <c:layout>
        <c:manualLayout>
          <c:xMode val="edge"/>
          <c:yMode val="edge"/>
          <c:x val="0.34531494317768296"/>
          <c:y val="2.260869978020308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GIRLS!$C$74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GIRLS!$B$76:$B$79</c:f>
              <c:strCache>
                <c:ptCount val="4"/>
                <c:pt idx="0">
                  <c:v>Do you know any adults who work as scientists? </c:v>
                </c:pt>
                <c:pt idx="1">
                  <c:v>Do you know any adults who work as engineers? </c:v>
                </c:pt>
                <c:pt idx="2">
                  <c:v>Do you know any adults who work as mathematicians? </c:v>
                </c:pt>
                <c:pt idx="3">
                  <c:v>Do you know any adults who work as technologists?</c:v>
                </c:pt>
              </c:strCache>
            </c:strRef>
          </c:cat>
          <c:val>
            <c:numRef>
              <c:f>GIRLS!$W$76:$W$79</c:f>
              <c:numCache>
                <c:formatCode>General</c:formatCode>
                <c:ptCount val="4"/>
                <c:pt idx="0">
                  <c:v>42</c:v>
                </c:pt>
                <c:pt idx="1">
                  <c:v>47</c:v>
                </c:pt>
                <c:pt idx="2">
                  <c:v>52</c:v>
                </c:pt>
                <c:pt idx="3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GIRLS!$D$74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GIRLS!$B$76:$B$79</c:f>
              <c:strCache>
                <c:ptCount val="4"/>
                <c:pt idx="0">
                  <c:v>Do you know any adults who work as scientists? </c:v>
                </c:pt>
                <c:pt idx="1">
                  <c:v>Do you know any adults who work as engineers? </c:v>
                </c:pt>
                <c:pt idx="2">
                  <c:v>Do you know any adults who work as mathematicians? </c:v>
                </c:pt>
                <c:pt idx="3">
                  <c:v>Do you know any adults who work as technologists?</c:v>
                </c:pt>
              </c:strCache>
            </c:strRef>
          </c:cat>
          <c:val>
            <c:numRef>
              <c:f>GIRLS!$X$76:$X$79</c:f>
              <c:numCache>
                <c:formatCode>General</c:formatCode>
                <c:ptCount val="4"/>
                <c:pt idx="0">
                  <c:v>27</c:v>
                </c:pt>
                <c:pt idx="1">
                  <c:v>19</c:v>
                </c:pt>
                <c:pt idx="2">
                  <c:v>20</c:v>
                </c:pt>
                <c:pt idx="3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3"/>
          <c:order val="2"/>
          <c:tx>
            <c:strRef>
              <c:f>GIRLS!$E$74</c:f>
              <c:strCache>
                <c:ptCount val="1"/>
                <c:pt idx="0">
                  <c:v>Not sure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GIRLS!$B$76:$B$79</c:f>
              <c:strCache>
                <c:ptCount val="4"/>
                <c:pt idx="0">
                  <c:v>Do you know any adults who work as scientists? </c:v>
                </c:pt>
                <c:pt idx="1">
                  <c:v>Do you know any adults who work as engineers? </c:v>
                </c:pt>
                <c:pt idx="2">
                  <c:v>Do you know any adults who work as mathematicians? </c:v>
                </c:pt>
                <c:pt idx="3">
                  <c:v>Do you know any adults who work as technologists?</c:v>
                </c:pt>
              </c:strCache>
            </c:strRef>
          </c:cat>
          <c:val>
            <c:numRef>
              <c:f>GIRLS!$Y$76:$Y$79</c:f>
              <c:numCache>
                <c:formatCode>General</c:formatCode>
                <c:ptCount val="4"/>
                <c:pt idx="0">
                  <c:v>11</c:v>
                </c:pt>
                <c:pt idx="1">
                  <c:v>12</c:v>
                </c:pt>
                <c:pt idx="2">
                  <c:v>8</c:v>
                </c:pt>
                <c:pt idx="3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4340736"/>
        <c:axId val="137564672"/>
      </c:barChart>
      <c:catAx>
        <c:axId val="164340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564672"/>
        <c:crosses val="autoZero"/>
        <c:auto val="1"/>
        <c:lblAlgn val="ctr"/>
        <c:lblOffset val="100"/>
        <c:noMultiLvlLbl val="0"/>
      </c:catAx>
      <c:valAx>
        <c:axId val="137564672"/>
        <c:scaling>
          <c:orientation val="minMax"/>
          <c:max val="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43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Maths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(%)'!$W$3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'ALL (%)'!$B$5:$B$12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'ALL (%)'!$W$5:$W$12</c:f>
              <c:numCache>
                <c:formatCode>0</c:formatCode>
                <c:ptCount val="8"/>
                <c:pt idx="0">
                  <c:v>33.333333333333329</c:v>
                </c:pt>
                <c:pt idx="1">
                  <c:v>22.988505747126435</c:v>
                </c:pt>
                <c:pt idx="2">
                  <c:v>25.862068965517242</c:v>
                </c:pt>
                <c:pt idx="3">
                  <c:v>16.184971098265898</c:v>
                </c:pt>
                <c:pt idx="4">
                  <c:v>38.728323699421964</c:v>
                </c:pt>
                <c:pt idx="5">
                  <c:v>26.011560693641616</c:v>
                </c:pt>
                <c:pt idx="6">
                  <c:v>7.4712643678160928</c:v>
                </c:pt>
                <c:pt idx="7">
                  <c:v>10.344827586206897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(%)'!$X$3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'ALL (%)'!$B$5:$B$12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'ALL (%)'!$X$5:$X$12</c:f>
              <c:numCache>
                <c:formatCode>0</c:formatCode>
                <c:ptCount val="8"/>
                <c:pt idx="0">
                  <c:v>22.988505747126435</c:v>
                </c:pt>
                <c:pt idx="1">
                  <c:v>16.666666666666664</c:v>
                </c:pt>
                <c:pt idx="2">
                  <c:v>23.563218390804597</c:v>
                </c:pt>
                <c:pt idx="3">
                  <c:v>20.809248554913296</c:v>
                </c:pt>
                <c:pt idx="4">
                  <c:v>23.699421965317917</c:v>
                </c:pt>
                <c:pt idx="5">
                  <c:v>24.855491329479769</c:v>
                </c:pt>
                <c:pt idx="6">
                  <c:v>5.7471264367816088</c:v>
                </c:pt>
                <c:pt idx="7">
                  <c:v>11.494252873563218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'ALL (%)'!$Y$3</c:f>
              <c:strCache>
                <c:ptCount val="1"/>
                <c:pt idx="0">
                  <c:v>Neither Agree nor Disagree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'ALL (%)'!$B$5:$B$12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'ALL (%)'!$Y$5:$Y$12</c:f>
              <c:numCache>
                <c:formatCode>0</c:formatCode>
                <c:ptCount val="8"/>
                <c:pt idx="0">
                  <c:v>23.563218390804597</c:v>
                </c:pt>
                <c:pt idx="1">
                  <c:v>21.264367816091951</c:v>
                </c:pt>
                <c:pt idx="2">
                  <c:v>25.862068965517242</c:v>
                </c:pt>
                <c:pt idx="3">
                  <c:v>21.387283236994222</c:v>
                </c:pt>
                <c:pt idx="4">
                  <c:v>17.341040462427745</c:v>
                </c:pt>
                <c:pt idx="5">
                  <c:v>24.277456647398843</c:v>
                </c:pt>
                <c:pt idx="6">
                  <c:v>23.563218390804597</c:v>
                </c:pt>
                <c:pt idx="7">
                  <c:v>32.183908045977013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'ALL (%)'!$Z$3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'ALL (%)'!$B$5:$B$12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'ALL (%)'!$Z$5:$Z$12</c:f>
              <c:numCache>
                <c:formatCode>0</c:formatCode>
                <c:ptCount val="8"/>
                <c:pt idx="0">
                  <c:v>7.4712643678160928</c:v>
                </c:pt>
                <c:pt idx="1">
                  <c:v>21.264367816091951</c:v>
                </c:pt>
                <c:pt idx="2">
                  <c:v>12.068965517241379</c:v>
                </c:pt>
                <c:pt idx="3">
                  <c:v>21.965317919075144</c:v>
                </c:pt>
                <c:pt idx="4">
                  <c:v>9.8265895953757223</c:v>
                </c:pt>
                <c:pt idx="5">
                  <c:v>13.294797687861271</c:v>
                </c:pt>
                <c:pt idx="6">
                  <c:v>27.586206896551722</c:v>
                </c:pt>
                <c:pt idx="7">
                  <c:v>27.011494252873565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ser>
          <c:idx val="4"/>
          <c:order val="4"/>
          <c:tx>
            <c:strRef>
              <c:f>'ALL (%)'!$AA$3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'ALL (%)'!$B$5:$B$12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'ALL (%)'!$AA$5:$AA$12</c:f>
              <c:numCache>
                <c:formatCode>0</c:formatCode>
                <c:ptCount val="8"/>
                <c:pt idx="0">
                  <c:v>12.643678160919542</c:v>
                </c:pt>
                <c:pt idx="1">
                  <c:v>17.816091954022991</c:v>
                </c:pt>
                <c:pt idx="2">
                  <c:v>12.643678160919542</c:v>
                </c:pt>
                <c:pt idx="3">
                  <c:v>19.653179190751445</c:v>
                </c:pt>
                <c:pt idx="4">
                  <c:v>10.404624277456648</c:v>
                </c:pt>
                <c:pt idx="5">
                  <c:v>11.560693641618498</c:v>
                </c:pt>
                <c:pt idx="6">
                  <c:v>35.632183908045981</c:v>
                </c:pt>
                <c:pt idx="7">
                  <c:v>18.96551724137931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9236864"/>
        <c:axId val="137566976"/>
      </c:barChart>
      <c:catAx>
        <c:axId val="139236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566976"/>
        <c:crosses val="autoZero"/>
        <c:auto val="1"/>
        <c:lblAlgn val="ctr"/>
        <c:lblOffset val="100"/>
        <c:noMultiLvlLbl val="0"/>
      </c:catAx>
      <c:valAx>
        <c:axId val="137566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923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Sciences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(%)'!$W$3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'ALL (%)'!$B$15:$B$23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'ALL (%)'!$W$15:$W$23</c:f>
              <c:numCache>
                <c:formatCode>0</c:formatCode>
                <c:ptCount val="9"/>
                <c:pt idx="0">
                  <c:v>9.7701149425287355</c:v>
                </c:pt>
                <c:pt idx="1">
                  <c:v>21.264367816091951</c:v>
                </c:pt>
                <c:pt idx="2">
                  <c:v>16.091954022988507</c:v>
                </c:pt>
                <c:pt idx="3">
                  <c:v>10.919540229885058</c:v>
                </c:pt>
                <c:pt idx="4">
                  <c:v>18.128654970760234</c:v>
                </c:pt>
                <c:pt idx="5">
                  <c:v>8.0924855491329488</c:v>
                </c:pt>
                <c:pt idx="6">
                  <c:v>17.441860465116278</c:v>
                </c:pt>
                <c:pt idx="7">
                  <c:v>33.90804597701149</c:v>
                </c:pt>
                <c:pt idx="8">
                  <c:v>21.264367816091951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(%)'!$X$3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'ALL (%)'!$B$15:$B$23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'ALL (%)'!$X$15:$X$23</c:f>
              <c:numCache>
                <c:formatCode>0</c:formatCode>
                <c:ptCount val="9"/>
                <c:pt idx="0">
                  <c:v>14.942528735632186</c:v>
                </c:pt>
                <c:pt idx="1">
                  <c:v>17.241379310344829</c:v>
                </c:pt>
                <c:pt idx="2">
                  <c:v>21.264367816091951</c:v>
                </c:pt>
                <c:pt idx="3">
                  <c:v>20.114942528735632</c:v>
                </c:pt>
                <c:pt idx="4">
                  <c:v>15.204678362573098</c:v>
                </c:pt>
                <c:pt idx="5">
                  <c:v>9.2485549132947966</c:v>
                </c:pt>
                <c:pt idx="6">
                  <c:v>14.534883720930234</c:v>
                </c:pt>
                <c:pt idx="7">
                  <c:v>23.563218390804597</c:v>
                </c:pt>
                <c:pt idx="8">
                  <c:v>22.413793103448278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'ALL (%)'!$Y$3</c:f>
              <c:strCache>
                <c:ptCount val="1"/>
                <c:pt idx="0">
                  <c:v>Neither Agree nor Disagree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'ALL (%)'!$B$15:$B$23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'ALL (%)'!$Y$15:$Y$23</c:f>
              <c:numCache>
                <c:formatCode>0</c:formatCode>
                <c:ptCount val="9"/>
                <c:pt idx="0">
                  <c:v>25.862068965517242</c:v>
                </c:pt>
                <c:pt idx="1">
                  <c:v>17.816091954022991</c:v>
                </c:pt>
                <c:pt idx="2">
                  <c:v>27.011494252873565</c:v>
                </c:pt>
                <c:pt idx="3">
                  <c:v>23.563218390804597</c:v>
                </c:pt>
                <c:pt idx="4">
                  <c:v>30.994152046783626</c:v>
                </c:pt>
                <c:pt idx="5">
                  <c:v>27.167630057803464</c:v>
                </c:pt>
                <c:pt idx="6">
                  <c:v>28.488372093023255</c:v>
                </c:pt>
                <c:pt idx="7">
                  <c:v>17.816091954022991</c:v>
                </c:pt>
                <c:pt idx="8">
                  <c:v>24.137931034482758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'ALL (%)'!$Z$3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'ALL (%)'!$B$15:$B$23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'ALL (%)'!$Z$15:$Z$23</c:f>
              <c:numCache>
                <c:formatCode>0</c:formatCode>
                <c:ptCount val="9"/>
                <c:pt idx="0">
                  <c:v>21.264367816091951</c:v>
                </c:pt>
                <c:pt idx="1">
                  <c:v>19.540229885057471</c:v>
                </c:pt>
                <c:pt idx="2">
                  <c:v>12.068965517241379</c:v>
                </c:pt>
                <c:pt idx="3">
                  <c:v>23.563218390804597</c:v>
                </c:pt>
                <c:pt idx="4">
                  <c:v>14.619883040935672</c:v>
                </c:pt>
                <c:pt idx="5">
                  <c:v>21.387283236994222</c:v>
                </c:pt>
                <c:pt idx="6">
                  <c:v>18.604651162790699</c:v>
                </c:pt>
                <c:pt idx="7">
                  <c:v>11.494252873563218</c:v>
                </c:pt>
                <c:pt idx="8">
                  <c:v>16.091954022988507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ser>
          <c:idx val="4"/>
          <c:order val="4"/>
          <c:tx>
            <c:strRef>
              <c:f>'ALL (%)'!$AA$3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'ALL (%)'!$B$15:$B$23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'ALL (%)'!$AA$15:$AA$23</c:f>
              <c:numCache>
                <c:formatCode>0</c:formatCode>
                <c:ptCount val="9"/>
                <c:pt idx="0">
                  <c:v>28.160919540229884</c:v>
                </c:pt>
                <c:pt idx="1">
                  <c:v>24.137931034482758</c:v>
                </c:pt>
                <c:pt idx="2">
                  <c:v>23.563218390804597</c:v>
                </c:pt>
                <c:pt idx="3">
                  <c:v>21.839080459770116</c:v>
                </c:pt>
                <c:pt idx="4">
                  <c:v>21.052631578947366</c:v>
                </c:pt>
                <c:pt idx="5">
                  <c:v>34.104046242774565</c:v>
                </c:pt>
                <c:pt idx="6">
                  <c:v>20.930232558139537</c:v>
                </c:pt>
                <c:pt idx="7">
                  <c:v>13.218390804597702</c:v>
                </c:pt>
                <c:pt idx="8">
                  <c:v>16.091954022988507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6566272"/>
        <c:axId val="165389440"/>
      </c:barChart>
      <c:catAx>
        <c:axId val="176566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5389440"/>
        <c:crosses val="autoZero"/>
        <c:auto val="1"/>
        <c:lblAlgn val="ctr"/>
        <c:lblOffset val="100"/>
        <c:noMultiLvlLbl val="0"/>
      </c:catAx>
      <c:valAx>
        <c:axId val="165389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6566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Engeneering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(%)'!$W$3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'ALL (%)'!$B$26:$B$34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'ALL (%)'!$W$26:$W$34</c:f>
              <c:numCache>
                <c:formatCode>0</c:formatCode>
                <c:ptCount val="9"/>
                <c:pt idx="0">
                  <c:v>8.0459770114942533</c:v>
                </c:pt>
                <c:pt idx="1">
                  <c:v>5.1724137931034484</c:v>
                </c:pt>
                <c:pt idx="2">
                  <c:v>9.1954022988505741</c:v>
                </c:pt>
                <c:pt idx="3">
                  <c:v>10.465116279069768</c:v>
                </c:pt>
                <c:pt idx="4">
                  <c:v>12.068965517241379</c:v>
                </c:pt>
                <c:pt idx="5">
                  <c:v>7.5144508670520231</c:v>
                </c:pt>
                <c:pt idx="6">
                  <c:v>6.3583815028901727</c:v>
                </c:pt>
                <c:pt idx="7">
                  <c:v>3.4682080924855487</c:v>
                </c:pt>
                <c:pt idx="8">
                  <c:v>16.666666666666664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(%)'!$X$3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'ALL (%)'!$B$26:$B$34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'ALL (%)'!$X$26:$X$34</c:f>
              <c:numCache>
                <c:formatCode>0</c:formatCode>
                <c:ptCount val="9"/>
                <c:pt idx="0">
                  <c:v>8.0459770114942533</c:v>
                </c:pt>
                <c:pt idx="1">
                  <c:v>9.7701149425287355</c:v>
                </c:pt>
                <c:pt idx="2">
                  <c:v>14.367816091954023</c:v>
                </c:pt>
                <c:pt idx="3">
                  <c:v>12.790697674418606</c:v>
                </c:pt>
                <c:pt idx="4">
                  <c:v>24.712643678160919</c:v>
                </c:pt>
                <c:pt idx="5">
                  <c:v>9.8265895953757223</c:v>
                </c:pt>
                <c:pt idx="6">
                  <c:v>10.982658959537572</c:v>
                </c:pt>
                <c:pt idx="7">
                  <c:v>12.138728323699421</c:v>
                </c:pt>
                <c:pt idx="8">
                  <c:v>14.942528735632186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'ALL (%)'!$Y$3</c:f>
              <c:strCache>
                <c:ptCount val="1"/>
                <c:pt idx="0">
                  <c:v>Neither Agree nor Disagree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'ALL (%)'!$B$26:$B$34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'ALL (%)'!$Y$26:$Y$34</c:f>
              <c:numCache>
                <c:formatCode>0</c:formatCode>
                <c:ptCount val="9"/>
                <c:pt idx="0">
                  <c:v>24.712643678160919</c:v>
                </c:pt>
                <c:pt idx="1">
                  <c:v>24.137931034482758</c:v>
                </c:pt>
                <c:pt idx="2">
                  <c:v>27.586206896551722</c:v>
                </c:pt>
                <c:pt idx="3">
                  <c:v>21.511627906976745</c:v>
                </c:pt>
                <c:pt idx="4">
                  <c:v>27.011494252873565</c:v>
                </c:pt>
                <c:pt idx="5">
                  <c:v>20.23121387283237</c:v>
                </c:pt>
                <c:pt idx="6">
                  <c:v>20.23121387283237</c:v>
                </c:pt>
                <c:pt idx="7">
                  <c:v>34.682080924855491</c:v>
                </c:pt>
                <c:pt idx="8">
                  <c:v>26.436781609195403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'ALL (%)'!$Z$3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'ALL (%)'!$B$26:$B$34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'ALL (%)'!$Z$26:$Z$34</c:f>
              <c:numCache>
                <c:formatCode>0</c:formatCode>
                <c:ptCount val="9"/>
                <c:pt idx="0">
                  <c:v>22.988505747126435</c:v>
                </c:pt>
                <c:pt idx="1">
                  <c:v>28.735632183908045</c:v>
                </c:pt>
                <c:pt idx="2">
                  <c:v>21.264367816091951</c:v>
                </c:pt>
                <c:pt idx="3">
                  <c:v>21.511627906976745</c:v>
                </c:pt>
                <c:pt idx="4">
                  <c:v>17.816091954022991</c:v>
                </c:pt>
                <c:pt idx="5">
                  <c:v>21.387283236994222</c:v>
                </c:pt>
                <c:pt idx="6">
                  <c:v>28.901734104046245</c:v>
                </c:pt>
                <c:pt idx="7">
                  <c:v>16.76300578034682</c:v>
                </c:pt>
                <c:pt idx="8">
                  <c:v>20.114942528735632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ser>
          <c:idx val="4"/>
          <c:order val="4"/>
          <c:tx>
            <c:strRef>
              <c:f>'ALL (%)'!$AA$3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'ALL (%)'!$B$26:$B$34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'ALL (%)'!$AA$26:$AA$34</c:f>
              <c:numCache>
                <c:formatCode>0</c:formatCode>
                <c:ptCount val="9"/>
                <c:pt idx="0">
                  <c:v>36.206896551724135</c:v>
                </c:pt>
                <c:pt idx="1">
                  <c:v>32.183908045977013</c:v>
                </c:pt>
                <c:pt idx="2">
                  <c:v>27.586206896551722</c:v>
                </c:pt>
                <c:pt idx="3">
                  <c:v>33.720930232558139</c:v>
                </c:pt>
                <c:pt idx="4">
                  <c:v>18.390804597701148</c:v>
                </c:pt>
                <c:pt idx="5">
                  <c:v>41.040462427745666</c:v>
                </c:pt>
                <c:pt idx="6">
                  <c:v>33.52601156069364</c:v>
                </c:pt>
                <c:pt idx="7">
                  <c:v>32.947976878612714</c:v>
                </c:pt>
                <c:pt idx="8">
                  <c:v>21.839080459770116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9713024"/>
        <c:axId val="165391744"/>
      </c:barChart>
      <c:catAx>
        <c:axId val="179713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5391744"/>
        <c:crosses val="autoZero"/>
        <c:auto val="1"/>
        <c:lblAlgn val="ctr"/>
        <c:lblOffset val="100"/>
        <c:noMultiLvlLbl val="0"/>
      </c:catAx>
      <c:valAx>
        <c:axId val="165391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9713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21st Century skills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(%)'!$W$3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'ALL (%)'!$B$37:$B$47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'ALL (%)'!$W$37:$W$47</c:f>
              <c:numCache>
                <c:formatCode>0</c:formatCode>
                <c:ptCount val="11"/>
                <c:pt idx="0">
                  <c:v>8.0924855491329488</c:v>
                </c:pt>
                <c:pt idx="1">
                  <c:v>4.6242774566473983</c:v>
                </c:pt>
                <c:pt idx="2">
                  <c:v>2.8901734104046244</c:v>
                </c:pt>
                <c:pt idx="3">
                  <c:v>0.59171597633136097</c:v>
                </c:pt>
                <c:pt idx="4">
                  <c:v>1.1560693641618496</c:v>
                </c:pt>
                <c:pt idx="5">
                  <c:v>1.7341040462427744</c:v>
                </c:pt>
                <c:pt idx="6">
                  <c:v>1.7543859649122806</c:v>
                </c:pt>
                <c:pt idx="7">
                  <c:v>2.3121387283236992</c:v>
                </c:pt>
                <c:pt idx="8">
                  <c:v>5.202312138728324</c:v>
                </c:pt>
                <c:pt idx="9">
                  <c:v>5.8479532163742682</c:v>
                </c:pt>
                <c:pt idx="10">
                  <c:v>4.6511627906976747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(%)'!$X$3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'ALL (%)'!$B$37:$B$47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'ALL (%)'!$X$37:$X$47</c:f>
              <c:numCache>
                <c:formatCode>0</c:formatCode>
                <c:ptCount val="11"/>
                <c:pt idx="0">
                  <c:v>14.450867052023122</c:v>
                </c:pt>
                <c:pt idx="1">
                  <c:v>9.8265895953757223</c:v>
                </c:pt>
                <c:pt idx="2">
                  <c:v>6.3583815028901727</c:v>
                </c:pt>
                <c:pt idx="3">
                  <c:v>5.3254437869822491</c:v>
                </c:pt>
                <c:pt idx="4">
                  <c:v>5.7803468208092488</c:v>
                </c:pt>
                <c:pt idx="5">
                  <c:v>9.2485549132947966</c:v>
                </c:pt>
                <c:pt idx="6">
                  <c:v>5.2631578947368416</c:v>
                </c:pt>
                <c:pt idx="7">
                  <c:v>6.3583815028901727</c:v>
                </c:pt>
                <c:pt idx="8">
                  <c:v>8.6705202312138727</c:v>
                </c:pt>
                <c:pt idx="9">
                  <c:v>5.8479532163742682</c:v>
                </c:pt>
                <c:pt idx="10">
                  <c:v>5.8139534883720927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'ALL (%)'!$Y$3</c:f>
              <c:strCache>
                <c:ptCount val="1"/>
                <c:pt idx="0">
                  <c:v>Neither Agree nor Disagree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'ALL (%)'!$B$37:$B$47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'ALL (%)'!$Y$37:$Y$47</c:f>
              <c:numCache>
                <c:formatCode>0</c:formatCode>
                <c:ptCount val="11"/>
                <c:pt idx="0">
                  <c:v>21.387283236994222</c:v>
                </c:pt>
                <c:pt idx="1">
                  <c:v>33.52601156069364</c:v>
                </c:pt>
                <c:pt idx="2">
                  <c:v>20.23121387283237</c:v>
                </c:pt>
                <c:pt idx="3">
                  <c:v>10.059171597633137</c:v>
                </c:pt>
                <c:pt idx="4">
                  <c:v>15.028901734104046</c:v>
                </c:pt>
                <c:pt idx="5">
                  <c:v>20.809248554913296</c:v>
                </c:pt>
                <c:pt idx="6">
                  <c:v>17.543859649122805</c:v>
                </c:pt>
                <c:pt idx="7">
                  <c:v>20.809248554913296</c:v>
                </c:pt>
                <c:pt idx="8">
                  <c:v>22.543352601156069</c:v>
                </c:pt>
                <c:pt idx="9">
                  <c:v>11.111111111111111</c:v>
                </c:pt>
                <c:pt idx="10">
                  <c:v>19.767441860465116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'ALL (%)'!$Z$3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'ALL (%)'!$B$37:$B$47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'ALL (%)'!$Z$37:$Z$47</c:f>
              <c:numCache>
                <c:formatCode>0</c:formatCode>
                <c:ptCount val="11"/>
                <c:pt idx="0">
                  <c:v>31.213872832369944</c:v>
                </c:pt>
                <c:pt idx="1">
                  <c:v>26.589595375722542</c:v>
                </c:pt>
                <c:pt idx="2">
                  <c:v>34.104046242774565</c:v>
                </c:pt>
                <c:pt idx="3">
                  <c:v>18.34319526627219</c:v>
                </c:pt>
                <c:pt idx="4">
                  <c:v>21.965317919075144</c:v>
                </c:pt>
                <c:pt idx="5">
                  <c:v>31.79190751445087</c:v>
                </c:pt>
                <c:pt idx="6">
                  <c:v>39.76608187134503</c:v>
                </c:pt>
                <c:pt idx="7">
                  <c:v>33.52601156069364</c:v>
                </c:pt>
                <c:pt idx="8">
                  <c:v>27.74566473988439</c:v>
                </c:pt>
                <c:pt idx="9">
                  <c:v>16.374269005847953</c:v>
                </c:pt>
                <c:pt idx="10">
                  <c:v>27.906976744186046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ser>
          <c:idx val="4"/>
          <c:order val="4"/>
          <c:tx>
            <c:strRef>
              <c:f>'ALL (%)'!$AA$3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'ALL (%)'!$B$37:$B$47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'ALL (%)'!$AA$37:$AA$47</c:f>
              <c:numCache>
                <c:formatCode>0</c:formatCode>
                <c:ptCount val="11"/>
                <c:pt idx="0">
                  <c:v>24.855491329479769</c:v>
                </c:pt>
                <c:pt idx="1">
                  <c:v>25.433526011560691</c:v>
                </c:pt>
                <c:pt idx="2">
                  <c:v>36.416184971098261</c:v>
                </c:pt>
                <c:pt idx="3">
                  <c:v>65.680473372781066</c:v>
                </c:pt>
                <c:pt idx="4">
                  <c:v>56.069364161849713</c:v>
                </c:pt>
                <c:pt idx="5">
                  <c:v>36.416184971098261</c:v>
                </c:pt>
                <c:pt idx="6">
                  <c:v>35.672514619883039</c:v>
                </c:pt>
                <c:pt idx="7">
                  <c:v>36.994219653179186</c:v>
                </c:pt>
                <c:pt idx="8">
                  <c:v>35.838150289017342</c:v>
                </c:pt>
                <c:pt idx="9">
                  <c:v>60.818713450292393</c:v>
                </c:pt>
                <c:pt idx="10">
                  <c:v>41.860465116279073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9714048"/>
        <c:axId val="165394048"/>
      </c:barChart>
      <c:catAx>
        <c:axId val="179714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5394048"/>
        <c:crosses val="autoZero"/>
        <c:auto val="1"/>
        <c:lblAlgn val="ctr"/>
        <c:lblOffset val="100"/>
        <c:noMultiLvlLbl val="0"/>
      </c:catAx>
      <c:valAx>
        <c:axId val="165394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971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Your future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(%)'!$C$51</c:f>
              <c:strCache>
                <c:ptCount val="1"/>
                <c:pt idx="0">
                  <c:v>Not at all interested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'ALL (%)'!$B$53:$B$64</c:f>
              <c:strCache>
                <c:ptCount val="12"/>
                <c:pt idx="0">
                  <c:v>Physics</c:v>
                </c:pt>
                <c:pt idx="1">
                  <c:v>Environmental Work</c:v>
                </c:pt>
                <c:pt idx="2">
                  <c:v>Biology and Zoology</c:v>
                </c:pt>
                <c:pt idx="3">
                  <c:v>Veterinary Work</c:v>
                </c:pt>
                <c:pt idx="4">
                  <c:v>Mathematics</c:v>
                </c:pt>
                <c:pt idx="5">
                  <c:v>Medicine</c:v>
                </c:pt>
                <c:pt idx="6">
                  <c:v>Earth Science</c:v>
                </c:pt>
                <c:pt idx="7">
                  <c:v>Computer Science</c:v>
                </c:pt>
                <c:pt idx="8">
                  <c:v>Medical Science</c:v>
                </c:pt>
                <c:pt idx="9">
                  <c:v>Chemistry</c:v>
                </c:pt>
                <c:pt idx="10">
                  <c:v>Energy</c:v>
                </c:pt>
                <c:pt idx="11">
                  <c:v>Engineering</c:v>
                </c:pt>
              </c:strCache>
            </c:strRef>
          </c:cat>
          <c:val>
            <c:numRef>
              <c:f>'ALL (%)'!$W$53:$W$64</c:f>
              <c:numCache>
                <c:formatCode>0</c:formatCode>
                <c:ptCount val="12"/>
                <c:pt idx="0">
                  <c:v>17.441860465116278</c:v>
                </c:pt>
                <c:pt idx="1">
                  <c:v>14.534883720930234</c:v>
                </c:pt>
                <c:pt idx="2">
                  <c:v>13.294797687861271</c:v>
                </c:pt>
                <c:pt idx="3">
                  <c:v>21.965317919075144</c:v>
                </c:pt>
                <c:pt idx="4">
                  <c:v>19.653179190751445</c:v>
                </c:pt>
                <c:pt idx="5">
                  <c:v>21.387283236994222</c:v>
                </c:pt>
                <c:pt idx="6">
                  <c:v>22.352941176470591</c:v>
                </c:pt>
                <c:pt idx="7">
                  <c:v>18.604651162790699</c:v>
                </c:pt>
                <c:pt idx="8">
                  <c:v>22.413793103448278</c:v>
                </c:pt>
                <c:pt idx="9">
                  <c:v>28.654970760233915</c:v>
                </c:pt>
                <c:pt idx="10">
                  <c:v>20.689655172413794</c:v>
                </c:pt>
                <c:pt idx="11">
                  <c:v>16.666666666666664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(%)'!$D$51</c:f>
              <c:strCache>
                <c:ptCount val="1"/>
                <c:pt idx="0">
                  <c:v>Not so interested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'ALL (%)'!$B$53:$B$64</c:f>
              <c:strCache>
                <c:ptCount val="12"/>
                <c:pt idx="0">
                  <c:v>Physics</c:v>
                </c:pt>
                <c:pt idx="1">
                  <c:v>Environmental Work</c:v>
                </c:pt>
                <c:pt idx="2">
                  <c:v>Biology and Zoology</c:v>
                </c:pt>
                <c:pt idx="3">
                  <c:v>Veterinary Work</c:v>
                </c:pt>
                <c:pt idx="4">
                  <c:v>Mathematics</c:v>
                </c:pt>
                <c:pt idx="5">
                  <c:v>Medicine</c:v>
                </c:pt>
                <c:pt idx="6">
                  <c:v>Earth Science</c:v>
                </c:pt>
                <c:pt idx="7">
                  <c:v>Computer Science</c:v>
                </c:pt>
                <c:pt idx="8">
                  <c:v>Medical Science</c:v>
                </c:pt>
                <c:pt idx="9">
                  <c:v>Chemistry</c:v>
                </c:pt>
                <c:pt idx="10">
                  <c:v>Energy</c:v>
                </c:pt>
                <c:pt idx="11">
                  <c:v>Engineering</c:v>
                </c:pt>
              </c:strCache>
            </c:strRef>
          </c:cat>
          <c:val>
            <c:numRef>
              <c:f>'ALL (%)'!$X$53:$X$64</c:f>
              <c:numCache>
                <c:formatCode>0</c:formatCode>
                <c:ptCount val="12"/>
                <c:pt idx="0">
                  <c:v>33.139534883720927</c:v>
                </c:pt>
                <c:pt idx="1">
                  <c:v>32.558139534883722</c:v>
                </c:pt>
                <c:pt idx="2">
                  <c:v>26.589595375722542</c:v>
                </c:pt>
                <c:pt idx="3">
                  <c:v>31.79190751445087</c:v>
                </c:pt>
                <c:pt idx="4">
                  <c:v>26.589595375722542</c:v>
                </c:pt>
                <c:pt idx="5">
                  <c:v>32.947976878612714</c:v>
                </c:pt>
                <c:pt idx="6">
                  <c:v>32.941176470588232</c:v>
                </c:pt>
                <c:pt idx="7">
                  <c:v>30.232558139534881</c:v>
                </c:pt>
                <c:pt idx="8">
                  <c:v>35.05747126436782</c:v>
                </c:pt>
                <c:pt idx="9">
                  <c:v>29.239766081871345</c:v>
                </c:pt>
                <c:pt idx="10">
                  <c:v>35.632183908045981</c:v>
                </c:pt>
                <c:pt idx="11">
                  <c:v>27.011494252873565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'ALL (%)'!$E$51</c:f>
              <c:strCache>
                <c:ptCount val="1"/>
                <c:pt idx="0">
                  <c:v>Interested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'ALL (%)'!$B$53:$B$64</c:f>
              <c:strCache>
                <c:ptCount val="12"/>
                <c:pt idx="0">
                  <c:v>Physics</c:v>
                </c:pt>
                <c:pt idx="1">
                  <c:v>Environmental Work</c:v>
                </c:pt>
                <c:pt idx="2">
                  <c:v>Biology and Zoology</c:v>
                </c:pt>
                <c:pt idx="3">
                  <c:v>Veterinary Work</c:v>
                </c:pt>
                <c:pt idx="4">
                  <c:v>Mathematics</c:v>
                </c:pt>
                <c:pt idx="5">
                  <c:v>Medicine</c:v>
                </c:pt>
                <c:pt idx="6">
                  <c:v>Earth Science</c:v>
                </c:pt>
                <c:pt idx="7">
                  <c:v>Computer Science</c:v>
                </c:pt>
                <c:pt idx="8">
                  <c:v>Medical Science</c:v>
                </c:pt>
                <c:pt idx="9">
                  <c:v>Chemistry</c:v>
                </c:pt>
                <c:pt idx="10">
                  <c:v>Energy</c:v>
                </c:pt>
                <c:pt idx="11">
                  <c:v>Engineering</c:v>
                </c:pt>
              </c:strCache>
            </c:strRef>
          </c:cat>
          <c:val>
            <c:numRef>
              <c:f>'ALL (%)'!$Y$53:$Y$64</c:f>
              <c:numCache>
                <c:formatCode>0</c:formatCode>
                <c:ptCount val="12"/>
                <c:pt idx="0">
                  <c:v>30.232558139534881</c:v>
                </c:pt>
                <c:pt idx="1">
                  <c:v>34.302325581395351</c:v>
                </c:pt>
                <c:pt idx="2">
                  <c:v>34.682080924855491</c:v>
                </c:pt>
                <c:pt idx="3">
                  <c:v>23.121387283236995</c:v>
                </c:pt>
                <c:pt idx="4">
                  <c:v>29.47976878612717</c:v>
                </c:pt>
                <c:pt idx="5">
                  <c:v>26.011560693641616</c:v>
                </c:pt>
                <c:pt idx="6">
                  <c:v>25.294117647058822</c:v>
                </c:pt>
                <c:pt idx="7">
                  <c:v>28.488372093023255</c:v>
                </c:pt>
                <c:pt idx="8">
                  <c:v>28.160919540229884</c:v>
                </c:pt>
                <c:pt idx="9">
                  <c:v>26.315789473684209</c:v>
                </c:pt>
                <c:pt idx="10">
                  <c:v>25.862068965517242</c:v>
                </c:pt>
                <c:pt idx="11">
                  <c:v>27.011494252873565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'ALL (%)'!$F$51</c:f>
              <c:strCache>
                <c:ptCount val="1"/>
                <c:pt idx="0">
                  <c:v>Very interested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'ALL (%)'!$B$53:$B$64</c:f>
              <c:strCache>
                <c:ptCount val="12"/>
                <c:pt idx="0">
                  <c:v>Physics</c:v>
                </c:pt>
                <c:pt idx="1">
                  <c:v>Environmental Work</c:v>
                </c:pt>
                <c:pt idx="2">
                  <c:v>Biology and Zoology</c:v>
                </c:pt>
                <c:pt idx="3">
                  <c:v>Veterinary Work</c:v>
                </c:pt>
                <c:pt idx="4">
                  <c:v>Mathematics</c:v>
                </c:pt>
                <c:pt idx="5">
                  <c:v>Medicine</c:v>
                </c:pt>
                <c:pt idx="6">
                  <c:v>Earth Science</c:v>
                </c:pt>
                <c:pt idx="7">
                  <c:v>Computer Science</c:v>
                </c:pt>
                <c:pt idx="8">
                  <c:v>Medical Science</c:v>
                </c:pt>
                <c:pt idx="9">
                  <c:v>Chemistry</c:v>
                </c:pt>
                <c:pt idx="10">
                  <c:v>Energy</c:v>
                </c:pt>
                <c:pt idx="11">
                  <c:v>Engineering</c:v>
                </c:pt>
              </c:strCache>
            </c:strRef>
          </c:cat>
          <c:val>
            <c:numRef>
              <c:f>'ALL (%)'!$Z$53:$Z$64</c:f>
              <c:numCache>
                <c:formatCode>0</c:formatCode>
                <c:ptCount val="12"/>
                <c:pt idx="0">
                  <c:v>19.186046511627907</c:v>
                </c:pt>
                <c:pt idx="1">
                  <c:v>18.604651162790699</c:v>
                </c:pt>
                <c:pt idx="2">
                  <c:v>25.433526011560691</c:v>
                </c:pt>
                <c:pt idx="3">
                  <c:v>23.121387283236995</c:v>
                </c:pt>
                <c:pt idx="4">
                  <c:v>24.277456647398843</c:v>
                </c:pt>
                <c:pt idx="5">
                  <c:v>19.653179190751445</c:v>
                </c:pt>
                <c:pt idx="6">
                  <c:v>19.411764705882355</c:v>
                </c:pt>
                <c:pt idx="7">
                  <c:v>22.674418604651162</c:v>
                </c:pt>
                <c:pt idx="8">
                  <c:v>14.367816091954023</c:v>
                </c:pt>
                <c:pt idx="9">
                  <c:v>15.789473684210526</c:v>
                </c:pt>
                <c:pt idx="10">
                  <c:v>17.816091954022991</c:v>
                </c:pt>
                <c:pt idx="11">
                  <c:v>29.310344827586203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2046208"/>
        <c:axId val="173301760"/>
      </c:barChart>
      <c:catAx>
        <c:axId val="182046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3301760"/>
        <c:crosses val="autoZero"/>
        <c:auto val="1"/>
        <c:lblAlgn val="ctr"/>
        <c:lblOffset val="100"/>
        <c:noMultiLvlLbl val="0"/>
      </c:catAx>
      <c:valAx>
        <c:axId val="173301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204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About Yourself: How well do you expect to do this year in your: </a:t>
            </a:r>
          </a:p>
        </c:rich>
      </c:tx>
      <c:layout>
        <c:manualLayout>
          <c:xMode val="edge"/>
          <c:yMode val="edge"/>
          <c:x val="0.13244903855272358"/>
          <c:y val="2.260869978020308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(%)'!$C$67</c:f>
              <c:strCache>
                <c:ptCount val="1"/>
                <c:pt idx="0">
                  <c:v>Not very well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'ALL (%)'!$B$70:$B$72</c:f>
              <c:strCache>
                <c:ptCount val="3"/>
                <c:pt idx="0">
                  <c:v>English language Class?</c:v>
                </c:pt>
                <c:pt idx="1">
                  <c:v>Maths class</c:v>
                </c:pt>
                <c:pt idx="2">
                  <c:v>Science class</c:v>
                </c:pt>
              </c:strCache>
            </c:strRef>
          </c:cat>
          <c:val>
            <c:numRef>
              <c:f>'ALL (%)'!$W$70:$W$72</c:f>
              <c:numCache>
                <c:formatCode>0</c:formatCode>
                <c:ptCount val="3"/>
                <c:pt idx="0">
                  <c:v>10.344827586206897</c:v>
                </c:pt>
                <c:pt idx="1">
                  <c:v>17.241379310344829</c:v>
                </c:pt>
                <c:pt idx="2">
                  <c:v>18.96551724137931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(%)'!$D$67</c:f>
              <c:strCache>
                <c:ptCount val="1"/>
                <c:pt idx="0">
                  <c:v>Ok/pretty well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'ALL (%)'!$B$70:$B$72</c:f>
              <c:strCache>
                <c:ptCount val="3"/>
                <c:pt idx="0">
                  <c:v>English language Class?</c:v>
                </c:pt>
                <c:pt idx="1">
                  <c:v>Maths class</c:v>
                </c:pt>
                <c:pt idx="2">
                  <c:v>Science class</c:v>
                </c:pt>
              </c:strCache>
            </c:strRef>
          </c:cat>
          <c:val>
            <c:numRef>
              <c:f>'ALL (%)'!$X$70:$X$72</c:f>
              <c:numCache>
                <c:formatCode>0</c:formatCode>
                <c:ptCount val="3"/>
                <c:pt idx="0">
                  <c:v>55.172413793103445</c:v>
                </c:pt>
                <c:pt idx="1">
                  <c:v>42.528735632183903</c:v>
                </c:pt>
                <c:pt idx="2">
                  <c:v>47.126436781609193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3"/>
          <c:order val="2"/>
          <c:tx>
            <c:strRef>
              <c:f>'ALL (%)'!$E$67</c:f>
              <c:strCache>
                <c:ptCount val="1"/>
                <c:pt idx="0">
                  <c:v>Very well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'ALL (%)'!$B$70:$B$72</c:f>
              <c:strCache>
                <c:ptCount val="3"/>
                <c:pt idx="0">
                  <c:v>English language Class?</c:v>
                </c:pt>
                <c:pt idx="1">
                  <c:v>Maths class</c:v>
                </c:pt>
                <c:pt idx="2">
                  <c:v>Science class</c:v>
                </c:pt>
              </c:strCache>
            </c:strRef>
          </c:cat>
          <c:val>
            <c:numRef>
              <c:f>'ALL (%)'!$Y$70:$Y$72</c:f>
              <c:numCache>
                <c:formatCode>0</c:formatCode>
                <c:ptCount val="3"/>
                <c:pt idx="0">
                  <c:v>34.482758620689658</c:v>
                </c:pt>
                <c:pt idx="1">
                  <c:v>40.229885057471265</c:v>
                </c:pt>
                <c:pt idx="2">
                  <c:v>33.90804597701149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3159296"/>
        <c:axId val="173304640"/>
      </c:barChart>
      <c:catAx>
        <c:axId val="183159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3304640"/>
        <c:crosses val="autoZero"/>
        <c:auto val="1"/>
        <c:lblAlgn val="ctr"/>
        <c:lblOffset val="100"/>
        <c:noMultiLvlLbl val="0"/>
      </c:catAx>
      <c:valAx>
        <c:axId val="173304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3159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More About You</a:t>
            </a:r>
          </a:p>
        </c:rich>
      </c:tx>
      <c:layout>
        <c:manualLayout>
          <c:xMode val="edge"/>
          <c:yMode val="edge"/>
          <c:x val="0.34531494317768296"/>
          <c:y val="2.260869978020308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(%)'!$W$74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'ALL (%)'!$B$76:$B$79</c:f>
              <c:strCache>
                <c:ptCount val="4"/>
                <c:pt idx="0">
                  <c:v>Do you know any adults who work as scientists? </c:v>
                </c:pt>
                <c:pt idx="1">
                  <c:v>Do you know any adults who work as engineers? </c:v>
                </c:pt>
                <c:pt idx="2">
                  <c:v>Do you know any adults who work as mathematicians? </c:v>
                </c:pt>
                <c:pt idx="3">
                  <c:v>Do you know any adults who work as technologists?</c:v>
                </c:pt>
              </c:strCache>
            </c:strRef>
          </c:cat>
          <c:val>
            <c:numRef>
              <c:f>'ALL (%)'!$W$76:$W$79</c:f>
              <c:numCache>
                <c:formatCode>0</c:formatCode>
                <c:ptCount val="4"/>
                <c:pt idx="0">
                  <c:v>50</c:v>
                </c:pt>
                <c:pt idx="1">
                  <c:v>67.058823529411754</c:v>
                </c:pt>
                <c:pt idx="2">
                  <c:v>63.583815028901739</c:v>
                </c:pt>
                <c:pt idx="3">
                  <c:v>65.882352941176464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(%)'!$X$74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'ALL (%)'!$B$76:$B$79</c:f>
              <c:strCache>
                <c:ptCount val="4"/>
                <c:pt idx="0">
                  <c:v>Do you know any adults who work as scientists? </c:v>
                </c:pt>
                <c:pt idx="1">
                  <c:v>Do you know any adults who work as engineers? </c:v>
                </c:pt>
                <c:pt idx="2">
                  <c:v>Do you know any adults who work as mathematicians? </c:v>
                </c:pt>
                <c:pt idx="3">
                  <c:v>Do you know any adults who work as technologists?</c:v>
                </c:pt>
              </c:strCache>
            </c:strRef>
          </c:cat>
          <c:val>
            <c:numRef>
              <c:f>'ALL (%)'!$X$76:$X$79</c:f>
              <c:numCache>
                <c:formatCode>0</c:formatCode>
                <c:ptCount val="4"/>
                <c:pt idx="0">
                  <c:v>38.82352941176471</c:v>
                </c:pt>
                <c:pt idx="1">
                  <c:v>20.588235294117645</c:v>
                </c:pt>
                <c:pt idx="2">
                  <c:v>27.167630057803464</c:v>
                </c:pt>
                <c:pt idx="3">
                  <c:v>24.705882352941178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3"/>
          <c:order val="2"/>
          <c:tx>
            <c:strRef>
              <c:f>'ALL (%)'!$Y$74</c:f>
              <c:strCache>
                <c:ptCount val="1"/>
                <c:pt idx="0">
                  <c:v>Not sure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'ALL (%)'!$B$76:$B$79</c:f>
              <c:strCache>
                <c:ptCount val="4"/>
                <c:pt idx="0">
                  <c:v>Do you know any adults who work as scientists? </c:v>
                </c:pt>
                <c:pt idx="1">
                  <c:v>Do you know any adults who work as engineers? </c:v>
                </c:pt>
                <c:pt idx="2">
                  <c:v>Do you know any adults who work as mathematicians? </c:v>
                </c:pt>
                <c:pt idx="3">
                  <c:v>Do you know any adults who work as technologists?</c:v>
                </c:pt>
              </c:strCache>
            </c:strRef>
          </c:cat>
          <c:val>
            <c:numRef>
              <c:f>'ALL (%)'!$Y$76:$Y$79</c:f>
              <c:numCache>
                <c:formatCode>0</c:formatCode>
                <c:ptCount val="4"/>
                <c:pt idx="0">
                  <c:v>11.176470588235295</c:v>
                </c:pt>
                <c:pt idx="1">
                  <c:v>12.352941176470589</c:v>
                </c:pt>
                <c:pt idx="2">
                  <c:v>9.2485549132947966</c:v>
                </c:pt>
                <c:pt idx="3">
                  <c:v>9.4117647058823533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3160320"/>
        <c:axId val="173306944"/>
      </c:barChart>
      <c:catAx>
        <c:axId val="183160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3306944"/>
        <c:crosses val="autoZero"/>
        <c:auto val="1"/>
        <c:lblAlgn val="ctr"/>
        <c:lblOffset val="100"/>
        <c:noMultiLvlLbl val="0"/>
      </c:catAx>
      <c:valAx>
        <c:axId val="173306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3160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CPI Atios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(%)'!$C$3</c:f>
              <c:strCache>
                <c:ptCount val="1"/>
                <c:pt idx="0">
                  <c:v>Strongly Disagree</c:v>
                </c:pt>
              </c:strCache>
            </c:strRef>
          </c:tx>
          <c:invertIfNegative val="0"/>
          <c:cat>
            <c:strRef>
              <c:f>'ALL (%)'!$B$5:$B$12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'ALL (%)'!$C$5:$C$12</c:f>
              <c:numCache>
                <c:formatCode>#,##0</c:formatCode>
                <c:ptCount val="8"/>
                <c:pt idx="0">
                  <c:v>37.288135593220339</c:v>
                </c:pt>
                <c:pt idx="1">
                  <c:v>21.1864406779661</c:v>
                </c:pt>
                <c:pt idx="2">
                  <c:v>27.966101694915253</c:v>
                </c:pt>
                <c:pt idx="3">
                  <c:v>16.239316239316238</c:v>
                </c:pt>
                <c:pt idx="4">
                  <c:v>39.83050847457627</c:v>
                </c:pt>
                <c:pt idx="5">
                  <c:v>23.931623931623932</c:v>
                </c:pt>
                <c:pt idx="6">
                  <c:v>8.4745762711864394</c:v>
                </c:pt>
                <c:pt idx="7">
                  <c:v>11.864406779661017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(%)'!$D$3</c:f>
              <c:strCache>
                <c:ptCount val="1"/>
                <c:pt idx="0">
                  <c:v>Disagree</c:v>
                </c:pt>
              </c:strCache>
            </c:strRef>
          </c:tx>
          <c:invertIfNegative val="0"/>
          <c:cat>
            <c:strRef>
              <c:f>'ALL (%)'!$B$5:$B$12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'ALL (%)'!$D$5:$D$12</c:f>
              <c:numCache>
                <c:formatCode>#,##0</c:formatCode>
                <c:ptCount val="8"/>
                <c:pt idx="0">
                  <c:v>22.881355932203391</c:v>
                </c:pt>
                <c:pt idx="1">
                  <c:v>15.254237288135593</c:v>
                </c:pt>
                <c:pt idx="2">
                  <c:v>22.033898305084744</c:v>
                </c:pt>
                <c:pt idx="3">
                  <c:v>18.803418803418804</c:v>
                </c:pt>
                <c:pt idx="4">
                  <c:v>21.1864406779661</c:v>
                </c:pt>
                <c:pt idx="5">
                  <c:v>27.350427350427353</c:v>
                </c:pt>
                <c:pt idx="6">
                  <c:v>6.7796610169491522</c:v>
                </c:pt>
                <c:pt idx="7">
                  <c:v>11.016949152542372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'ALL (%)'!$E$3</c:f>
              <c:strCache>
                <c:ptCount val="1"/>
                <c:pt idx="0">
                  <c:v>Neither Agree nor Disagree</c:v>
                </c:pt>
              </c:strCache>
            </c:strRef>
          </c:tx>
          <c:invertIfNegative val="0"/>
          <c:cat>
            <c:strRef>
              <c:f>'ALL (%)'!$B$5:$B$12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'ALL (%)'!$E$5:$E$12</c:f>
              <c:numCache>
                <c:formatCode>#,##0</c:formatCode>
                <c:ptCount val="8"/>
                <c:pt idx="0">
                  <c:v>21.1864406779661</c:v>
                </c:pt>
                <c:pt idx="1">
                  <c:v>23.728813559322035</c:v>
                </c:pt>
                <c:pt idx="2">
                  <c:v>23.728813559322035</c:v>
                </c:pt>
                <c:pt idx="3">
                  <c:v>22.222222222222221</c:v>
                </c:pt>
                <c:pt idx="4">
                  <c:v>16.949152542372879</c:v>
                </c:pt>
                <c:pt idx="5">
                  <c:v>23.076923076923077</c:v>
                </c:pt>
                <c:pt idx="6">
                  <c:v>22.881355932203391</c:v>
                </c:pt>
                <c:pt idx="7">
                  <c:v>29.66101694915254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'ALL (%)'!$F$3</c:f>
              <c:strCache>
                <c:ptCount val="1"/>
                <c:pt idx="0">
                  <c:v>Agree</c:v>
                </c:pt>
              </c:strCache>
            </c:strRef>
          </c:tx>
          <c:invertIfNegative val="0"/>
          <c:cat>
            <c:strRef>
              <c:f>'ALL (%)'!$B$5:$B$12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'ALL (%)'!$F$5:$F$12</c:f>
              <c:numCache>
                <c:formatCode>#,##0</c:formatCode>
                <c:ptCount val="8"/>
                <c:pt idx="0">
                  <c:v>8.4745762711864394</c:v>
                </c:pt>
                <c:pt idx="1">
                  <c:v>22.881355932203391</c:v>
                </c:pt>
                <c:pt idx="2">
                  <c:v>14.40677966101695</c:v>
                </c:pt>
                <c:pt idx="3">
                  <c:v>23.076923076923077</c:v>
                </c:pt>
                <c:pt idx="4">
                  <c:v>10.16949152542373</c:v>
                </c:pt>
                <c:pt idx="5">
                  <c:v>13.675213675213676</c:v>
                </c:pt>
                <c:pt idx="6">
                  <c:v>23.728813559322035</c:v>
                </c:pt>
                <c:pt idx="7">
                  <c:v>27.118644067796609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ser>
          <c:idx val="4"/>
          <c:order val="4"/>
          <c:tx>
            <c:strRef>
              <c:f>'ALL (%)'!$G$3</c:f>
              <c:strCache>
                <c:ptCount val="1"/>
                <c:pt idx="0">
                  <c:v>Strongly Agree</c:v>
                </c:pt>
              </c:strCache>
            </c:strRef>
          </c:tx>
          <c:invertIfNegative val="0"/>
          <c:cat>
            <c:strRef>
              <c:f>'ALL (%)'!$B$5:$B$12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'ALL (%)'!$G$5:$G$12</c:f>
              <c:numCache>
                <c:formatCode>#,##0</c:formatCode>
                <c:ptCount val="8"/>
                <c:pt idx="0">
                  <c:v>10.16949152542373</c:v>
                </c:pt>
                <c:pt idx="1">
                  <c:v>16.949152542372879</c:v>
                </c:pt>
                <c:pt idx="2">
                  <c:v>11.864406779661017</c:v>
                </c:pt>
                <c:pt idx="3">
                  <c:v>19.658119658119659</c:v>
                </c:pt>
                <c:pt idx="4">
                  <c:v>11.864406779661017</c:v>
                </c:pt>
                <c:pt idx="5">
                  <c:v>11.965811965811966</c:v>
                </c:pt>
                <c:pt idx="6">
                  <c:v>38.135593220338983</c:v>
                </c:pt>
                <c:pt idx="7">
                  <c:v>20.33898305084746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3525376"/>
        <c:axId val="173309248"/>
      </c:barChart>
      <c:catAx>
        <c:axId val="183525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3309248"/>
        <c:crosses val="autoZero"/>
        <c:auto val="1"/>
        <c:lblAlgn val="ctr"/>
        <c:lblOffset val="100"/>
        <c:noMultiLvlLbl val="0"/>
      </c:catAx>
      <c:valAx>
        <c:axId val="173309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3525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Engeneering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ALL!$W$3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ALL!$B$26:$B$34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ALL!$W$26:$W$34</c:f>
              <c:numCache>
                <c:formatCode>General</c:formatCode>
                <c:ptCount val="9"/>
                <c:pt idx="0">
                  <c:v>14</c:v>
                </c:pt>
                <c:pt idx="1">
                  <c:v>9</c:v>
                </c:pt>
                <c:pt idx="2">
                  <c:v>16</c:v>
                </c:pt>
                <c:pt idx="3">
                  <c:v>18</c:v>
                </c:pt>
                <c:pt idx="4">
                  <c:v>21</c:v>
                </c:pt>
                <c:pt idx="5">
                  <c:v>13</c:v>
                </c:pt>
                <c:pt idx="6">
                  <c:v>11</c:v>
                </c:pt>
                <c:pt idx="7">
                  <c:v>6</c:v>
                </c:pt>
                <c:pt idx="8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ALL!$X$3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ALL!$B$26:$B$34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ALL!$X$26:$X$34</c:f>
              <c:numCache>
                <c:formatCode>General</c:formatCode>
                <c:ptCount val="9"/>
                <c:pt idx="0">
                  <c:v>14</c:v>
                </c:pt>
                <c:pt idx="1">
                  <c:v>17</c:v>
                </c:pt>
                <c:pt idx="2">
                  <c:v>25</c:v>
                </c:pt>
                <c:pt idx="3">
                  <c:v>22</c:v>
                </c:pt>
                <c:pt idx="4">
                  <c:v>43</c:v>
                </c:pt>
                <c:pt idx="5">
                  <c:v>17</c:v>
                </c:pt>
                <c:pt idx="6">
                  <c:v>19</c:v>
                </c:pt>
                <c:pt idx="7">
                  <c:v>21</c:v>
                </c:pt>
                <c:pt idx="8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ALL!$Y$3</c:f>
              <c:strCache>
                <c:ptCount val="1"/>
                <c:pt idx="0">
                  <c:v>Neither Agree nor Disagree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ALL!$B$26:$B$34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ALL!$Y$26:$Y$34</c:f>
              <c:numCache>
                <c:formatCode>General</c:formatCode>
                <c:ptCount val="9"/>
                <c:pt idx="0">
                  <c:v>43</c:v>
                </c:pt>
                <c:pt idx="1">
                  <c:v>42</c:v>
                </c:pt>
                <c:pt idx="2">
                  <c:v>48</c:v>
                </c:pt>
                <c:pt idx="3">
                  <c:v>37</c:v>
                </c:pt>
                <c:pt idx="4">
                  <c:v>47</c:v>
                </c:pt>
                <c:pt idx="5">
                  <c:v>35</c:v>
                </c:pt>
                <c:pt idx="6">
                  <c:v>35</c:v>
                </c:pt>
                <c:pt idx="7">
                  <c:v>60</c:v>
                </c:pt>
                <c:pt idx="8">
                  <c:v>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ALL!$Z$3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ALL!$B$26:$B$34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ALL!$Z$26:$Z$34</c:f>
              <c:numCache>
                <c:formatCode>General</c:formatCode>
                <c:ptCount val="9"/>
                <c:pt idx="0">
                  <c:v>40</c:v>
                </c:pt>
                <c:pt idx="1">
                  <c:v>50</c:v>
                </c:pt>
                <c:pt idx="2">
                  <c:v>37</c:v>
                </c:pt>
                <c:pt idx="3">
                  <c:v>37</c:v>
                </c:pt>
                <c:pt idx="4">
                  <c:v>31</c:v>
                </c:pt>
                <c:pt idx="5">
                  <c:v>37</c:v>
                </c:pt>
                <c:pt idx="6">
                  <c:v>50</c:v>
                </c:pt>
                <c:pt idx="7">
                  <c:v>29</c:v>
                </c:pt>
                <c:pt idx="8">
                  <c:v>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ser>
          <c:idx val="4"/>
          <c:order val="4"/>
          <c:tx>
            <c:strRef>
              <c:f>ALL!$AA$3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ALL!$B$26:$B$34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ALL!$AA$26:$AA$34</c:f>
              <c:numCache>
                <c:formatCode>General</c:formatCode>
                <c:ptCount val="9"/>
                <c:pt idx="0">
                  <c:v>63</c:v>
                </c:pt>
                <c:pt idx="1">
                  <c:v>56</c:v>
                </c:pt>
                <c:pt idx="2">
                  <c:v>48</c:v>
                </c:pt>
                <c:pt idx="3">
                  <c:v>58</c:v>
                </c:pt>
                <c:pt idx="4">
                  <c:v>32</c:v>
                </c:pt>
                <c:pt idx="5">
                  <c:v>71</c:v>
                </c:pt>
                <c:pt idx="6">
                  <c:v>58</c:v>
                </c:pt>
                <c:pt idx="7">
                  <c:v>57</c:v>
                </c:pt>
                <c:pt idx="8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8507904"/>
        <c:axId val="137612096"/>
      </c:barChart>
      <c:catAx>
        <c:axId val="128507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612096"/>
        <c:crosses val="autoZero"/>
        <c:auto val="1"/>
        <c:lblAlgn val="ctr"/>
        <c:lblOffset val="100"/>
        <c:noMultiLvlLbl val="0"/>
      </c:catAx>
      <c:valAx>
        <c:axId val="137612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8507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IES AS TELLEIRAS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(%)'!$H$3</c:f>
              <c:strCache>
                <c:ptCount val="1"/>
                <c:pt idx="0">
                  <c:v>Strongly Disagree</c:v>
                </c:pt>
              </c:strCache>
            </c:strRef>
          </c:tx>
          <c:invertIfNegative val="0"/>
          <c:cat>
            <c:strRef>
              <c:f>'ALL (%)'!$B$5:$B$12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'ALL (%)'!$H$5:$H$12</c:f>
              <c:numCache>
                <c:formatCode>0</c:formatCode>
                <c:ptCount val="8"/>
                <c:pt idx="0">
                  <c:v>31.818181818181817</c:v>
                </c:pt>
                <c:pt idx="1">
                  <c:v>9.0909090909090917</c:v>
                </c:pt>
                <c:pt idx="2">
                  <c:v>22.727272727272727</c:v>
                </c:pt>
                <c:pt idx="3">
                  <c:v>4.5454545454545459</c:v>
                </c:pt>
                <c:pt idx="4">
                  <c:v>42.857142857142854</c:v>
                </c:pt>
                <c:pt idx="5">
                  <c:v>13.636363636363635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(%)'!$I$3</c:f>
              <c:strCache>
                <c:ptCount val="1"/>
                <c:pt idx="0">
                  <c:v>Disagree</c:v>
                </c:pt>
              </c:strCache>
            </c:strRef>
          </c:tx>
          <c:invertIfNegative val="0"/>
          <c:cat>
            <c:strRef>
              <c:f>'ALL (%)'!$B$5:$B$12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'ALL (%)'!$I$5:$I$12</c:f>
              <c:numCache>
                <c:formatCode>0</c:formatCode>
                <c:ptCount val="8"/>
                <c:pt idx="0">
                  <c:v>18.181818181818183</c:v>
                </c:pt>
                <c:pt idx="1">
                  <c:v>22.727272727272727</c:v>
                </c:pt>
                <c:pt idx="2">
                  <c:v>22.727272727272727</c:v>
                </c:pt>
                <c:pt idx="3">
                  <c:v>27.27272727272727</c:v>
                </c:pt>
                <c:pt idx="4">
                  <c:v>19.047619047619047</c:v>
                </c:pt>
                <c:pt idx="5">
                  <c:v>22.727272727272727</c:v>
                </c:pt>
                <c:pt idx="6">
                  <c:v>0</c:v>
                </c:pt>
                <c:pt idx="7">
                  <c:v>4.5454545454545459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'ALL (%)'!$J$3</c:f>
              <c:strCache>
                <c:ptCount val="1"/>
                <c:pt idx="0">
                  <c:v>Neither Agree nor Disagree</c:v>
                </c:pt>
              </c:strCache>
            </c:strRef>
          </c:tx>
          <c:invertIfNegative val="0"/>
          <c:cat>
            <c:strRef>
              <c:f>'ALL (%)'!$B$5:$B$12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'ALL (%)'!$J$5:$J$12</c:f>
              <c:numCache>
                <c:formatCode>0</c:formatCode>
                <c:ptCount val="8"/>
                <c:pt idx="0">
                  <c:v>27.27272727272727</c:v>
                </c:pt>
                <c:pt idx="1">
                  <c:v>18.181818181818183</c:v>
                </c:pt>
                <c:pt idx="2">
                  <c:v>36.363636363636367</c:v>
                </c:pt>
                <c:pt idx="3">
                  <c:v>27.27272727272727</c:v>
                </c:pt>
                <c:pt idx="4">
                  <c:v>23.809523809523807</c:v>
                </c:pt>
                <c:pt idx="5">
                  <c:v>50</c:v>
                </c:pt>
                <c:pt idx="6">
                  <c:v>18.181818181818183</c:v>
                </c:pt>
                <c:pt idx="7">
                  <c:v>40.909090909090914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'ALL (%)'!$K$3</c:f>
              <c:strCache>
                <c:ptCount val="1"/>
                <c:pt idx="0">
                  <c:v>Agree</c:v>
                </c:pt>
              </c:strCache>
            </c:strRef>
          </c:tx>
          <c:invertIfNegative val="0"/>
          <c:cat>
            <c:strRef>
              <c:f>'ALL (%)'!$B$5:$B$12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'ALL (%)'!$K$5:$K$12</c:f>
              <c:numCache>
                <c:formatCode>0</c:formatCode>
                <c:ptCount val="8"/>
                <c:pt idx="0">
                  <c:v>13.636363636363635</c:v>
                </c:pt>
                <c:pt idx="1">
                  <c:v>31.818181818181817</c:v>
                </c:pt>
                <c:pt idx="2">
                  <c:v>13.636363636363635</c:v>
                </c:pt>
                <c:pt idx="3">
                  <c:v>13.636363636363635</c:v>
                </c:pt>
                <c:pt idx="4">
                  <c:v>14.285714285714285</c:v>
                </c:pt>
                <c:pt idx="5">
                  <c:v>4.5454545454545459</c:v>
                </c:pt>
                <c:pt idx="6">
                  <c:v>45.454545454545453</c:v>
                </c:pt>
                <c:pt idx="7">
                  <c:v>36.363636363636367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ser>
          <c:idx val="4"/>
          <c:order val="4"/>
          <c:tx>
            <c:strRef>
              <c:f>'ALL (%)'!$L$3</c:f>
              <c:strCache>
                <c:ptCount val="1"/>
                <c:pt idx="0">
                  <c:v>Strongly Agree</c:v>
                </c:pt>
              </c:strCache>
            </c:strRef>
          </c:tx>
          <c:invertIfNegative val="0"/>
          <c:cat>
            <c:strRef>
              <c:f>'ALL (%)'!$B$5:$B$12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'ALL (%)'!$L$5:$L$12</c:f>
              <c:numCache>
                <c:formatCode>0</c:formatCode>
                <c:ptCount val="8"/>
                <c:pt idx="0">
                  <c:v>9.0909090909090917</c:v>
                </c:pt>
                <c:pt idx="1">
                  <c:v>18.181818181818183</c:v>
                </c:pt>
                <c:pt idx="2">
                  <c:v>4.5454545454545459</c:v>
                </c:pt>
                <c:pt idx="3">
                  <c:v>27.27272727272727</c:v>
                </c:pt>
                <c:pt idx="4">
                  <c:v>0</c:v>
                </c:pt>
                <c:pt idx="5">
                  <c:v>9.0909090909090917</c:v>
                </c:pt>
                <c:pt idx="6">
                  <c:v>36.363636363636367</c:v>
                </c:pt>
                <c:pt idx="7">
                  <c:v>18.181818181818183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3526400"/>
        <c:axId val="186255616"/>
      </c:barChart>
      <c:catAx>
        <c:axId val="183526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5616"/>
        <c:crosses val="autoZero"/>
        <c:auto val="1"/>
        <c:lblAlgn val="ctr"/>
        <c:lblOffset val="100"/>
        <c:noMultiLvlLbl val="0"/>
      </c:catAx>
      <c:valAx>
        <c:axId val="186255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3526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IES FENE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(%)'!$M$3</c:f>
              <c:strCache>
                <c:ptCount val="1"/>
                <c:pt idx="0">
                  <c:v>Strongly Disagree</c:v>
                </c:pt>
              </c:strCache>
            </c:strRef>
          </c:tx>
          <c:invertIfNegative val="0"/>
          <c:cat>
            <c:strRef>
              <c:f>'ALL (%)'!$B$5:$B$12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'ALL (%)'!$M$5:$M$12</c:f>
              <c:numCache>
                <c:formatCode>0</c:formatCode>
                <c:ptCount val="8"/>
                <c:pt idx="0">
                  <c:v>16.666666666666664</c:v>
                </c:pt>
                <c:pt idx="1">
                  <c:v>38.888888888888893</c:v>
                </c:pt>
                <c:pt idx="2">
                  <c:v>16.666666666666664</c:v>
                </c:pt>
                <c:pt idx="3">
                  <c:v>22.222222222222221</c:v>
                </c:pt>
                <c:pt idx="4">
                  <c:v>38.888888888888893</c:v>
                </c:pt>
                <c:pt idx="5">
                  <c:v>50</c:v>
                </c:pt>
                <c:pt idx="6">
                  <c:v>5.5555555555555554</c:v>
                </c:pt>
                <c:pt idx="7">
                  <c:v>5.5555555555555554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(%)'!$N$3</c:f>
              <c:strCache>
                <c:ptCount val="1"/>
                <c:pt idx="0">
                  <c:v>Disagree</c:v>
                </c:pt>
              </c:strCache>
            </c:strRef>
          </c:tx>
          <c:invertIfNegative val="0"/>
          <c:cat>
            <c:strRef>
              <c:f>'ALL (%)'!$B$5:$B$12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'ALL (%)'!$N$5:$N$12</c:f>
              <c:numCache>
                <c:formatCode>0</c:formatCode>
                <c:ptCount val="8"/>
                <c:pt idx="0">
                  <c:v>33.333333333333329</c:v>
                </c:pt>
                <c:pt idx="1">
                  <c:v>16.666666666666664</c:v>
                </c:pt>
                <c:pt idx="2">
                  <c:v>38.888888888888893</c:v>
                </c:pt>
                <c:pt idx="3">
                  <c:v>22.222222222222221</c:v>
                </c:pt>
                <c:pt idx="4">
                  <c:v>38.888888888888893</c:v>
                </c:pt>
                <c:pt idx="5">
                  <c:v>16.666666666666664</c:v>
                </c:pt>
                <c:pt idx="6">
                  <c:v>11.111111111111111</c:v>
                </c:pt>
                <c:pt idx="7">
                  <c:v>16.666666666666664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'ALL (%)'!$O$3</c:f>
              <c:strCache>
                <c:ptCount val="1"/>
                <c:pt idx="0">
                  <c:v>Neither Agree nor Disagree</c:v>
                </c:pt>
              </c:strCache>
            </c:strRef>
          </c:tx>
          <c:invertIfNegative val="0"/>
          <c:cat>
            <c:strRef>
              <c:f>'ALL (%)'!$B$5:$B$12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'ALL (%)'!$O$5:$O$12</c:f>
              <c:numCache>
                <c:formatCode>0</c:formatCode>
                <c:ptCount val="8"/>
                <c:pt idx="0">
                  <c:v>38.888888888888893</c:v>
                </c:pt>
                <c:pt idx="1">
                  <c:v>16.666666666666664</c:v>
                </c:pt>
                <c:pt idx="2">
                  <c:v>27.777777777777779</c:v>
                </c:pt>
                <c:pt idx="3">
                  <c:v>27.777777777777779</c:v>
                </c:pt>
                <c:pt idx="4">
                  <c:v>16.666666666666664</c:v>
                </c:pt>
                <c:pt idx="5">
                  <c:v>5.5555555555555554</c:v>
                </c:pt>
                <c:pt idx="6">
                  <c:v>22.222222222222221</c:v>
                </c:pt>
                <c:pt idx="7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'ALL (%)'!$P$3</c:f>
              <c:strCache>
                <c:ptCount val="1"/>
                <c:pt idx="0">
                  <c:v>Agree</c:v>
                </c:pt>
              </c:strCache>
            </c:strRef>
          </c:tx>
          <c:invertIfNegative val="0"/>
          <c:cat>
            <c:strRef>
              <c:f>'ALL (%)'!$B$5:$B$12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'ALL (%)'!$P$5:$P$12</c:f>
              <c:numCache>
                <c:formatCode>0</c:formatCode>
                <c:ptCount val="8"/>
                <c:pt idx="0">
                  <c:v>0</c:v>
                </c:pt>
                <c:pt idx="1">
                  <c:v>5.5555555555555554</c:v>
                </c:pt>
                <c:pt idx="2">
                  <c:v>0</c:v>
                </c:pt>
                <c:pt idx="3">
                  <c:v>22.222222222222221</c:v>
                </c:pt>
                <c:pt idx="4">
                  <c:v>0</c:v>
                </c:pt>
                <c:pt idx="5">
                  <c:v>27.777777777777779</c:v>
                </c:pt>
                <c:pt idx="6">
                  <c:v>33.333333333333329</c:v>
                </c:pt>
                <c:pt idx="7">
                  <c:v>16.666666666666664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ser>
          <c:idx val="4"/>
          <c:order val="4"/>
          <c:tx>
            <c:strRef>
              <c:f>'ALL (%)'!$Q$3</c:f>
              <c:strCache>
                <c:ptCount val="1"/>
                <c:pt idx="0">
                  <c:v>Strongly Agree</c:v>
                </c:pt>
              </c:strCache>
            </c:strRef>
          </c:tx>
          <c:invertIfNegative val="0"/>
          <c:cat>
            <c:strRef>
              <c:f>'ALL (%)'!$B$5:$B$12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'ALL (%)'!$Q$5:$Q$12</c:f>
              <c:numCache>
                <c:formatCode>0</c:formatCode>
                <c:ptCount val="8"/>
                <c:pt idx="0">
                  <c:v>11.111111111111111</c:v>
                </c:pt>
                <c:pt idx="1">
                  <c:v>22.222222222222221</c:v>
                </c:pt>
                <c:pt idx="2">
                  <c:v>16.666666666666664</c:v>
                </c:pt>
                <c:pt idx="3">
                  <c:v>5.5555555555555554</c:v>
                </c:pt>
                <c:pt idx="4">
                  <c:v>5.5555555555555554</c:v>
                </c:pt>
                <c:pt idx="5">
                  <c:v>0</c:v>
                </c:pt>
                <c:pt idx="6">
                  <c:v>27.777777777777779</c:v>
                </c:pt>
                <c:pt idx="7">
                  <c:v>11.111111111111111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3527424"/>
        <c:axId val="186257920"/>
      </c:barChart>
      <c:catAx>
        <c:axId val="18352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7920"/>
        <c:crosses val="autoZero"/>
        <c:auto val="1"/>
        <c:lblAlgn val="ctr"/>
        <c:lblOffset val="100"/>
        <c:noMultiLvlLbl val="0"/>
      </c:catAx>
      <c:valAx>
        <c:axId val="186257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3527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IES FRAGA DO EUME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(%)'!$R$3</c:f>
              <c:strCache>
                <c:ptCount val="1"/>
                <c:pt idx="0">
                  <c:v>Strongly Disagree</c:v>
                </c:pt>
              </c:strCache>
            </c:strRef>
          </c:tx>
          <c:invertIfNegative val="0"/>
          <c:cat>
            <c:strRef>
              <c:f>'ALL (%)'!$B$5:$B$12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'ALL (%)'!$R$5:$R$12</c:f>
              <c:numCache>
                <c:formatCode>0</c:formatCode>
                <c:ptCount val="8"/>
                <c:pt idx="0">
                  <c:v>25</c:v>
                </c:pt>
                <c:pt idx="1">
                  <c:v>37.5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31.25</c:v>
                </c:pt>
                <c:pt idx="6">
                  <c:v>12.5</c:v>
                </c:pt>
                <c:pt idx="7">
                  <c:v>18.75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(%)'!$S$3</c:f>
              <c:strCache>
                <c:ptCount val="1"/>
                <c:pt idx="0">
                  <c:v>Disagree</c:v>
                </c:pt>
              </c:strCache>
            </c:strRef>
          </c:tx>
          <c:invertIfNegative val="0"/>
          <c:cat>
            <c:strRef>
              <c:f>'ALL (%)'!$B$5:$B$12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'ALL (%)'!$S$5:$S$12</c:f>
              <c:numCache>
                <c:formatCode>0</c:formatCode>
                <c:ptCount val="8"/>
                <c:pt idx="0">
                  <c:v>18.75</c:v>
                </c:pt>
                <c:pt idx="1">
                  <c:v>18.75</c:v>
                </c:pt>
                <c:pt idx="2">
                  <c:v>18.75</c:v>
                </c:pt>
                <c:pt idx="3">
                  <c:v>25</c:v>
                </c:pt>
                <c:pt idx="4">
                  <c:v>31.25</c:v>
                </c:pt>
                <c:pt idx="5">
                  <c:v>18.75</c:v>
                </c:pt>
                <c:pt idx="6">
                  <c:v>0</c:v>
                </c:pt>
                <c:pt idx="7">
                  <c:v>18.75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'ALL (%)'!$T$3</c:f>
              <c:strCache>
                <c:ptCount val="1"/>
                <c:pt idx="0">
                  <c:v>Neither Agree nor Disagree</c:v>
                </c:pt>
              </c:strCache>
            </c:strRef>
          </c:tx>
          <c:invertIfNegative val="0"/>
          <c:cat>
            <c:strRef>
              <c:f>'ALL (%)'!$B$5:$B$12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'ALL (%)'!$T$5:$T$12</c:f>
              <c:numCache>
                <c:formatCode>0</c:formatCode>
                <c:ptCount val="8"/>
                <c:pt idx="0">
                  <c:v>18.75</c:v>
                </c:pt>
                <c:pt idx="1">
                  <c:v>12.5</c:v>
                </c:pt>
                <c:pt idx="2">
                  <c:v>25</c:v>
                </c:pt>
                <c:pt idx="3">
                  <c:v>0</c:v>
                </c:pt>
                <c:pt idx="4">
                  <c:v>12.5</c:v>
                </c:pt>
                <c:pt idx="5">
                  <c:v>18.75</c:v>
                </c:pt>
                <c:pt idx="6">
                  <c:v>37.5</c:v>
                </c:pt>
                <c:pt idx="7">
                  <c:v>18.75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'ALL (%)'!$U$3</c:f>
              <c:strCache>
                <c:ptCount val="1"/>
                <c:pt idx="0">
                  <c:v>Agree</c:v>
                </c:pt>
              </c:strCache>
            </c:strRef>
          </c:tx>
          <c:invertIfNegative val="0"/>
          <c:cat>
            <c:strRef>
              <c:f>'ALL (%)'!$B$5:$B$12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'ALL (%)'!$U$5:$U$12</c:f>
              <c:numCache>
                <c:formatCode>0</c:formatCode>
                <c:ptCount val="8"/>
                <c:pt idx="0">
                  <c:v>0</c:v>
                </c:pt>
                <c:pt idx="1">
                  <c:v>12.5</c:v>
                </c:pt>
                <c:pt idx="2">
                  <c:v>6.25</c:v>
                </c:pt>
                <c:pt idx="3">
                  <c:v>25</c:v>
                </c:pt>
                <c:pt idx="4">
                  <c:v>12.5</c:v>
                </c:pt>
                <c:pt idx="5">
                  <c:v>6.25</c:v>
                </c:pt>
                <c:pt idx="6">
                  <c:v>25</c:v>
                </c:pt>
                <c:pt idx="7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ser>
          <c:idx val="4"/>
          <c:order val="4"/>
          <c:tx>
            <c:strRef>
              <c:f>'ALL (%)'!$V$3</c:f>
              <c:strCache>
                <c:ptCount val="1"/>
                <c:pt idx="0">
                  <c:v>Strongly Agree</c:v>
                </c:pt>
              </c:strCache>
            </c:strRef>
          </c:tx>
          <c:invertIfNegative val="0"/>
          <c:cat>
            <c:strRef>
              <c:f>'ALL (%)'!$B$5:$B$12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'ALL (%)'!$V$5:$V$12</c:f>
              <c:numCache>
                <c:formatCode>0</c:formatCode>
                <c:ptCount val="8"/>
                <c:pt idx="0">
                  <c:v>37.5</c:v>
                </c:pt>
                <c:pt idx="1">
                  <c:v>18.75</c:v>
                </c:pt>
                <c:pt idx="2">
                  <c:v>25</c:v>
                </c:pt>
                <c:pt idx="3">
                  <c:v>25</c:v>
                </c:pt>
                <c:pt idx="4">
                  <c:v>18.75</c:v>
                </c:pt>
                <c:pt idx="5">
                  <c:v>25</c:v>
                </c:pt>
                <c:pt idx="6">
                  <c:v>25</c:v>
                </c:pt>
                <c:pt idx="7">
                  <c:v>18.75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489856"/>
        <c:axId val="186260224"/>
      </c:barChart>
      <c:catAx>
        <c:axId val="194489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60224"/>
        <c:crosses val="autoZero"/>
        <c:auto val="1"/>
        <c:lblAlgn val="ctr"/>
        <c:lblOffset val="100"/>
        <c:noMultiLvlLbl val="0"/>
      </c:catAx>
      <c:valAx>
        <c:axId val="186260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448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CPI</a:t>
            </a:r>
            <a:r>
              <a:rPr lang="es-ES" baseline="0"/>
              <a:t> ATIOS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(%)'!$C$3</c:f>
              <c:strCache>
                <c:ptCount val="1"/>
                <c:pt idx="0">
                  <c:v>Strongly Disagree</c:v>
                </c:pt>
              </c:strCache>
            </c:strRef>
          </c:tx>
          <c:invertIfNegative val="0"/>
          <c:cat>
            <c:strRef>
              <c:f>'ALL (%)'!$B$15:$B$23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'ALL (%)'!$C$15:$C$23</c:f>
              <c:numCache>
                <c:formatCode>#,##0</c:formatCode>
                <c:ptCount val="9"/>
                <c:pt idx="0">
                  <c:v>10.16949152542373</c:v>
                </c:pt>
                <c:pt idx="1">
                  <c:v>16.101694915254235</c:v>
                </c:pt>
                <c:pt idx="2">
                  <c:v>12.711864406779661</c:v>
                </c:pt>
                <c:pt idx="3">
                  <c:v>7.6271186440677967</c:v>
                </c:pt>
                <c:pt idx="4">
                  <c:v>16.521739130434781</c:v>
                </c:pt>
                <c:pt idx="5">
                  <c:v>8.5470085470085468</c:v>
                </c:pt>
                <c:pt idx="6">
                  <c:v>16.239316239316238</c:v>
                </c:pt>
                <c:pt idx="7">
                  <c:v>29.66101694915254</c:v>
                </c:pt>
                <c:pt idx="8">
                  <c:v>20.33898305084746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(%)'!$D$3</c:f>
              <c:strCache>
                <c:ptCount val="1"/>
                <c:pt idx="0">
                  <c:v>Disagree</c:v>
                </c:pt>
              </c:strCache>
            </c:strRef>
          </c:tx>
          <c:invertIfNegative val="0"/>
          <c:cat>
            <c:strRef>
              <c:f>'ALL (%)'!$B$15:$B$23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'ALL (%)'!$D$15:$D$23</c:f>
              <c:numCache>
                <c:formatCode>#,##0</c:formatCode>
                <c:ptCount val="9"/>
                <c:pt idx="0">
                  <c:v>12.711864406779661</c:v>
                </c:pt>
                <c:pt idx="1">
                  <c:v>21.1864406779661</c:v>
                </c:pt>
                <c:pt idx="2">
                  <c:v>22.881355932203391</c:v>
                </c:pt>
                <c:pt idx="3">
                  <c:v>22.881355932203391</c:v>
                </c:pt>
                <c:pt idx="4">
                  <c:v>15.65217391304348</c:v>
                </c:pt>
                <c:pt idx="5">
                  <c:v>7.6923076923076925</c:v>
                </c:pt>
                <c:pt idx="6">
                  <c:v>13.675213675213676</c:v>
                </c:pt>
                <c:pt idx="7">
                  <c:v>21.1864406779661</c:v>
                </c:pt>
                <c:pt idx="8">
                  <c:v>23.728813559322035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'ALL (%)'!$E$3</c:f>
              <c:strCache>
                <c:ptCount val="1"/>
                <c:pt idx="0">
                  <c:v>Neither Agree nor Disagree</c:v>
                </c:pt>
              </c:strCache>
            </c:strRef>
          </c:tx>
          <c:invertIfNegative val="0"/>
          <c:cat>
            <c:strRef>
              <c:f>'ALL (%)'!$B$15:$B$23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'ALL (%)'!$E$15:$E$23</c:f>
              <c:numCache>
                <c:formatCode>#,##0</c:formatCode>
                <c:ptCount val="9"/>
                <c:pt idx="0">
                  <c:v>26.271186440677969</c:v>
                </c:pt>
                <c:pt idx="1">
                  <c:v>17.796610169491526</c:v>
                </c:pt>
                <c:pt idx="2">
                  <c:v>27.966101694915253</c:v>
                </c:pt>
                <c:pt idx="3">
                  <c:v>22.033898305084744</c:v>
                </c:pt>
                <c:pt idx="4">
                  <c:v>32.173913043478258</c:v>
                </c:pt>
                <c:pt idx="5">
                  <c:v>27.350427350427353</c:v>
                </c:pt>
                <c:pt idx="6">
                  <c:v>30.76923076923077</c:v>
                </c:pt>
                <c:pt idx="7">
                  <c:v>18.64406779661017</c:v>
                </c:pt>
                <c:pt idx="8">
                  <c:v>23.728813559322035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'ALL (%)'!$F$3</c:f>
              <c:strCache>
                <c:ptCount val="1"/>
                <c:pt idx="0">
                  <c:v>Agree</c:v>
                </c:pt>
              </c:strCache>
            </c:strRef>
          </c:tx>
          <c:invertIfNegative val="0"/>
          <c:cat>
            <c:strRef>
              <c:f>'ALL (%)'!$B$15:$B$23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'ALL (%)'!$F$15:$F$23</c:f>
              <c:numCache>
                <c:formatCode>#,##0</c:formatCode>
                <c:ptCount val="9"/>
                <c:pt idx="0">
                  <c:v>20.33898305084746</c:v>
                </c:pt>
                <c:pt idx="1">
                  <c:v>18.64406779661017</c:v>
                </c:pt>
                <c:pt idx="2">
                  <c:v>11.864406779661017</c:v>
                </c:pt>
                <c:pt idx="3">
                  <c:v>23.728813559322035</c:v>
                </c:pt>
                <c:pt idx="4">
                  <c:v>13.913043478260869</c:v>
                </c:pt>
                <c:pt idx="5">
                  <c:v>19.658119658119659</c:v>
                </c:pt>
                <c:pt idx="6">
                  <c:v>15.384615384615385</c:v>
                </c:pt>
                <c:pt idx="7">
                  <c:v>13.559322033898304</c:v>
                </c:pt>
                <c:pt idx="8">
                  <c:v>14.40677966101695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ser>
          <c:idx val="4"/>
          <c:order val="4"/>
          <c:tx>
            <c:strRef>
              <c:f>'ALL (%)'!$G$3</c:f>
              <c:strCache>
                <c:ptCount val="1"/>
                <c:pt idx="0">
                  <c:v>Strongly Agree</c:v>
                </c:pt>
              </c:strCache>
            </c:strRef>
          </c:tx>
          <c:invertIfNegative val="0"/>
          <c:cat>
            <c:strRef>
              <c:f>'ALL (%)'!$B$15:$B$23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'ALL (%)'!$G$15:$G$23</c:f>
              <c:numCache>
                <c:formatCode>#,##0</c:formatCode>
                <c:ptCount val="9"/>
                <c:pt idx="0">
                  <c:v>30.508474576271187</c:v>
                </c:pt>
                <c:pt idx="1">
                  <c:v>26.271186440677969</c:v>
                </c:pt>
                <c:pt idx="2">
                  <c:v>24.576271186440678</c:v>
                </c:pt>
                <c:pt idx="3">
                  <c:v>23.728813559322035</c:v>
                </c:pt>
                <c:pt idx="4">
                  <c:v>21.739130434782609</c:v>
                </c:pt>
                <c:pt idx="5">
                  <c:v>36.752136752136757</c:v>
                </c:pt>
                <c:pt idx="6">
                  <c:v>23.931623931623932</c:v>
                </c:pt>
                <c:pt idx="7">
                  <c:v>16.949152542372879</c:v>
                </c:pt>
                <c:pt idx="8">
                  <c:v>17.796610169491526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775552"/>
        <c:axId val="125568128"/>
      </c:barChart>
      <c:catAx>
        <c:axId val="194775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568128"/>
        <c:crosses val="autoZero"/>
        <c:auto val="1"/>
        <c:lblAlgn val="ctr"/>
        <c:lblOffset val="100"/>
        <c:noMultiLvlLbl val="0"/>
      </c:catAx>
      <c:valAx>
        <c:axId val="125568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477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IES AS TELLEIRAS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(%)'!$H$3</c:f>
              <c:strCache>
                <c:ptCount val="1"/>
                <c:pt idx="0">
                  <c:v>Strongly Disagree</c:v>
                </c:pt>
              </c:strCache>
            </c:strRef>
          </c:tx>
          <c:invertIfNegative val="0"/>
          <c:cat>
            <c:strRef>
              <c:f>'ALL (%)'!$B$15:$B$23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'ALL (%)'!$H$15:$H$23</c:f>
              <c:numCache>
                <c:formatCode>0</c:formatCode>
                <c:ptCount val="9"/>
                <c:pt idx="0">
                  <c:v>0</c:v>
                </c:pt>
                <c:pt idx="1">
                  <c:v>9.0909090909090917</c:v>
                </c:pt>
                <c:pt idx="2">
                  <c:v>9.0909090909090917</c:v>
                </c:pt>
                <c:pt idx="3">
                  <c:v>9.0909090909090917</c:v>
                </c:pt>
                <c:pt idx="4">
                  <c:v>18.181818181818183</c:v>
                </c:pt>
                <c:pt idx="5">
                  <c:v>4.5454545454545459</c:v>
                </c:pt>
                <c:pt idx="6">
                  <c:v>9.0909090909090917</c:v>
                </c:pt>
                <c:pt idx="7">
                  <c:v>68.181818181818173</c:v>
                </c:pt>
                <c:pt idx="8">
                  <c:v>9.0909090909090917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(%)'!$I$3</c:f>
              <c:strCache>
                <c:ptCount val="1"/>
                <c:pt idx="0">
                  <c:v>Disagree</c:v>
                </c:pt>
              </c:strCache>
            </c:strRef>
          </c:tx>
          <c:invertIfNegative val="0"/>
          <c:cat>
            <c:strRef>
              <c:f>'ALL (%)'!$B$15:$B$23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'ALL (%)'!$I$15:$I$23</c:f>
              <c:numCache>
                <c:formatCode>0</c:formatCode>
                <c:ptCount val="9"/>
                <c:pt idx="0">
                  <c:v>13.636363636363635</c:v>
                </c:pt>
                <c:pt idx="1">
                  <c:v>4.5454545454545459</c:v>
                </c:pt>
                <c:pt idx="2">
                  <c:v>18.181818181818183</c:v>
                </c:pt>
                <c:pt idx="3">
                  <c:v>18.181818181818183</c:v>
                </c:pt>
                <c:pt idx="4">
                  <c:v>18.181818181818183</c:v>
                </c:pt>
                <c:pt idx="5">
                  <c:v>0</c:v>
                </c:pt>
                <c:pt idx="6">
                  <c:v>18.181818181818183</c:v>
                </c:pt>
                <c:pt idx="7">
                  <c:v>9.0909090909090917</c:v>
                </c:pt>
                <c:pt idx="8">
                  <c:v>18.181818181818183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'ALL (%)'!$J$3</c:f>
              <c:strCache>
                <c:ptCount val="1"/>
                <c:pt idx="0">
                  <c:v>Neither Agree nor Disagree</c:v>
                </c:pt>
              </c:strCache>
            </c:strRef>
          </c:tx>
          <c:invertIfNegative val="0"/>
          <c:cat>
            <c:strRef>
              <c:f>'ALL (%)'!$B$15:$B$23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'ALL (%)'!$J$15:$J$23</c:f>
              <c:numCache>
                <c:formatCode>0</c:formatCode>
                <c:ptCount val="9"/>
                <c:pt idx="0">
                  <c:v>18.181818181818183</c:v>
                </c:pt>
                <c:pt idx="1">
                  <c:v>22.727272727272727</c:v>
                </c:pt>
                <c:pt idx="2">
                  <c:v>40.909090909090914</c:v>
                </c:pt>
                <c:pt idx="3">
                  <c:v>27.27272727272727</c:v>
                </c:pt>
                <c:pt idx="4">
                  <c:v>27.27272727272727</c:v>
                </c:pt>
                <c:pt idx="5">
                  <c:v>22.727272727272727</c:v>
                </c:pt>
                <c:pt idx="6">
                  <c:v>31.818181818181817</c:v>
                </c:pt>
                <c:pt idx="7">
                  <c:v>13.636363636363635</c:v>
                </c:pt>
                <c:pt idx="8">
                  <c:v>31.818181818181817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'ALL (%)'!$K$3</c:f>
              <c:strCache>
                <c:ptCount val="1"/>
                <c:pt idx="0">
                  <c:v>Agree</c:v>
                </c:pt>
              </c:strCache>
            </c:strRef>
          </c:tx>
          <c:invertIfNegative val="0"/>
          <c:cat>
            <c:strRef>
              <c:f>'ALL (%)'!$B$15:$B$23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'ALL (%)'!$K$15:$K$23</c:f>
              <c:numCache>
                <c:formatCode>0</c:formatCode>
                <c:ptCount val="9"/>
                <c:pt idx="0">
                  <c:v>31.818181818181817</c:v>
                </c:pt>
                <c:pt idx="1">
                  <c:v>40.909090909090914</c:v>
                </c:pt>
                <c:pt idx="2">
                  <c:v>9.0909090909090917</c:v>
                </c:pt>
                <c:pt idx="3">
                  <c:v>31.818181818181817</c:v>
                </c:pt>
                <c:pt idx="4">
                  <c:v>22.727272727272727</c:v>
                </c:pt>
                <c:pt idx="5">
                  <c:v>36.363636363636367</c:v>
                </c:pt>
                <c:pt idx="6">
                  <c:v>36.363636363636367</c:v>
                </c:pt>
                <c:pt idx="7">
                  <c:v>4.5454545454545459</c:v>
                </c:pt>
                <c:pt idx="8">
                  <c:v>27.27272727272727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ser>
          <c:idx val="4"/>
          <c:order val="4"/>
          <c:tx>
            <c:strRef>
              <c:f>'ALL (%)'!$L$3</c:f>
              <c:strCache>
                <c:ptCount val="1"/>
                <c:pt idx="0">
                  <c:v>Strongly Agree</c:v>
                </c:pt>
              </c:strCache>
            </c:strRef>
          </c:tx>
          <c:invertIfNegative val="0"/>
          <c:cat>
            <c:strRef>
              <c:f>'ALL (%)'!$B$15:$B$23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'ALL (%)'!$L$15:$L$23</c:f>
              <c:numCache>
                <c:formatCode>0</c:formatCode>
                <c:ptCount val="9"/>
                <c:pt idx="0">
                  <c:v>36.363636363636367</c:v>
                </c:pt>
                <c:pt idx="1">
                  <c:v>22.727272727272727</c:v>
                </c:pt>
                <c:pt idx="2">
                  <c:v>22.727272727272727</c:v>
                </c:pt>
                <c:pt idx="3">
                  <c:v>13.636363636363635</c:v>
                </c:pt>
                <c:pt idx="4">
                  <c:v>13.636363636363635</c:v>
                </c:pt>
                <c:pt idx="5">
                  <c:v>36.363636363636367</c:v>
                </c:pt>
                <c:pt idx="6">
                  <c:v>4.5454545454545459</c:v>
                </c:pt>
                <c:pt idx="7">
                  <c:v>4.5454545454545459</c:v>
                </c:pt>
                <c:pt idx="8">
                  <c:v>13.636363636363635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776064"/>
        <c:axId val="125570432"/>
      </c:barChart>
      <c:catAx>
        <c:axId val="194776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570432"/>
        <c:crosses val="autoZero"/>
        <c:auto val="1"/>
        <c:lblAlgn val="ctr"/>
        <c:lblOffset val="100"/>
        <c:noMultiLvlLbl val="0"/>
      </c:catAx>
      <c:valAx>
        <c:axId val="125570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4776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IES FENE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(%)'!$M$3</c:f>
              <c:strCache>
                <c:ptCount val="1"/>
                <c:pt idx="0">
                  <c:v>Strongly Disagree</c:v>
                </c:pt>
              </c:strCache>
            </c:strRef>
          </c:tx>
          <c:invertIfNegative val="0"/>
          <c:cat>
            <c:strRef>
              <c:f>'ALL (%)'!$B$15:$B$23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'ALL (%)'!$M$15:$M$23</c:f>
              <c:numCache>
                <c:formatCode>0</c:formatCode>
                <c:ptCount val="9"/>
                <c:pt idx="0">
                  <c:v>22.222222222222221</c:v>
                </c:pt>
                <c:pt idx="1">
                  <c:v>50</c:v>
                </c:pt>
                <c:pt idx="2">
                  <c:v>38.888888888888893</c:v>
                </c:pt>
                <c:pt idx="3">
                  <c:v>27.777777777777779</c:v>
                </c:pt>
                <c:pt idx="4">
                  <c:v>27.777777777777779</c:v>
                </c:pt>
                <c:pt idx="5">
                  <c:v>16.666666666666664</c:v>
                </c:pt>
                <c:pt idx="6">
                  <c:v>29.411764705882355</c:v>
                </c:pt>
                <c:pt idx="7">
                  <c:v>38.888888888888893</c:v>
                </c:pt>
                <c:pt idx="8">
                  <c:v>33.333333333333329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(%)'!$N$3</c:f>
              <c:strCache>
                <c:ptCount val="1"/>
                <c:pt idx="0">
                  <c:v>Disagree</c:v>
                </c:pt>
              </c:strCache>
            </c:strRef>
          </c:tx>
          <c:invertIfNegative val="0"/>
          <c:cat>
            <c:strRef>
              <c:f>'ALL (%)'!$B$15:$B$23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'ALL (%)'!$N$15:$N$23</c:f>
              <c:numCache>
                <c:formatCode>0</c:formatCode>
                <c:ptCount val="9"/>
                <c:pt idx="0">
                  <c:v>27.777777777777779</c:v>
                </c:pt>
                <c:pt idx="1">
                  <c:v>11.111111111111111</c:v>
                </c:pt>
                <c:pt idx="2">
                  <c:v>16.666666666666664</c:v>
                </c:pt>
                <c:pt idx="3">
                  <c:v>11.111111111111111</c:v>
                </c:pt>
                <c:pt idx="4">
                  <c:v>5.5555555555555554</c:v>
                </c:pt>
                <c:pt idx="5">
                  <c:v>16.666666666666664</c:v>
                </c:pt>
                <c:pt idx="6">
                  <c:v>11.76470588235294</c:v>
                </c:pt>
                <c:pt idx="7">
                  <c:v>44.444444444444443</c:v>
                </c:pt>
                <c:pt idx="8">
                  <c:v>11.111111111111111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'ALL (%)'!$O$3</c:f>
              <c:strCache>
                <c:ptCount val="1"/>
                <c:pt idx="0">
                  <c:v>Neither Agree nor Disagree</c:v>
                </c:pt>
              </c:strCache>
            </c:strRef>
          </c:tx>
          <c:invertIfNegative val="0"/>
          <c:cat>
            <c:strRef>
              <c:f>'ALL (%)'!$B$15:$B$23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'ALL (%)'!$O$15:$O$23</c:f>
              <c:numCache>
                <c:formatCode>0</c:formatCode>
                <c:ptCount val="9"/>
                <c:pt idx="0">
                  <c:v>16.666666666666664</c:v>
                </c:pt>
                <c:pt idx="1">
                  <c:v>11.111111111111111</c:v>
                </c:pt>
                <c:pt idx="2">
                  <c:v>5.5555555555555554</c:v>
                </c:pt>
                <c:pt idx="3">
                  <c:v>22.222222222222221</c:v>
                </c:pt>
                <c:pt idx="4">
                  <c:v>27.777777777777779</c:v>
                </c:pt>
                <c:pt idx="5">
                  <c:v>22.222222222222221</c:v>
                </c:pt>
                <c:pt idx="6">
                  <c:v>17.647058823529413</c:v>
                </c:pt>
                <c:pt idx="7">
                  <c:v>16.666666666666664</c:v>
                </c:pt>
                <c:pt idx="8">
                  <c:v>27.777777777777779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'ALL (%)'!$P$3</c:f>
              <c:strCache>
                <c:ptCount val="1"/>
                <c:pt idx="0">
                  <c:v>Agree</c:v>
                </c:pt>
              </c:strCache>
            </c:strRef>
          </c:tx>
          <c:invertIfNegative val="0"/>
          <c:cat>
            <c:strRef>
              <c:f>'ALL (%)'!$B$15:$B$23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'ALL (%)'!$P$15:$P$23</c:f>
              <c:numCache>
                <c:formatCode>0</c:formatCode>
                <c:ptCount val="9"/>
                <c:pt idx="0">
                  <c:v>11.111111111111111</c:v>
                </c:pt>
                <c:pt idx="1">
                  <c:v>5.5555555555555554</c:v>
                </c:pt>
                <c:pt idx="2">
                  <c:v>11.111111111111111</c:v>
                </c:pt>
                <c:pt idx="3">
                  <c:v>11.111111111111111</c:v>
                </c:pt>
                <c:pt idx="4">
                  <c:v>11.111111111111111</c:v>
                </c:pt>
                <c:pt idx="5">
                  <c:v>22.222222222222221</c:v>
                </c:pt>
                <c:pt idx="6">
                  <c:v>17.647058823529413</c:v>
                </c:pt>
                <c:pt idx="7">
                  <c:v>0</c:v>
                </c:pt>
                <c:pt idx="8">
                  <c:v>16.666666666666664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ser>
          <c:idx val="4"/>
          <c:order val="4"/>
          <c:tx>
            <c:strRef>
              <c:f>'ALL (%)'!$Q$3</c:f>
              <c:strCache>
                <c:ptCount val="1"/>
                <c:pt idx="0">
                  <c:v>Strongly Agree</c:v>
                </c:pt>
              </c:strCache>
            </c:strRef>
          </c:tx>
          <c:invertIfNegative val="0"/>
          <c:cat>
            <c:strRef>
              <c:f>'ALL (%)'!$B$15:$B$23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'ALL (%)'!$Q$15:$Q$23</c:f>
              <c:numCache>
                <c:formatCode>0</c:formatCode>
                <c:ptCount val="9"/>
                <c:pt idx="0">
                  <c:v>22.222222222222221</c:v>
                </c:pt>
                <c:pt idx="1">
                  <c:v>22.222222222222221</c:v>
                </c:pt>
                <c:pt idx="2">
                  <c:v>27.777777777777779</c:v>
                </c:pt>
                <c:pt idx="3">
                  <c:v>27.777777777777779</c:v>
                </c:pt>
                <c:pt idx="4">
                  <c:v>27.777777777777779</c:v>
                </c:pt>
                <c:pt idx="5">
                  <c:v>22.222222222222221</c:v>
                </c:pt>
                <c:pt idx="6">
                  <c:v>23.52941176470588</c:v>
                </c:pt>
                <c:pt idx="7">
                  <c:v>0</c:v>
                </c:pt>
                <c:pt idx="8">
                  <c:v>11.111111111111111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6239872"/>
        <c:axId val="125572736"/>
      </c:barChart>
      <c:catAx>
        <c:axId val="196239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572736"/>
        <c:crosses val="autoZero"/>
        <c:auto val="1"/>
        <c:lblAlgn val="ctr"/>
        <c:lblOffset val="100"/>
        <c:noMultiLvlLbl val="0"/>
      </c:catAx>
      <c:valAx>
        <c:axId val="12557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623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IES FRAGA DO EUME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(%)'!$R$3</c:f>
              <c:strCache>
                <c:ptCount val="1"/>
                <c:pt idx="0">
                  <c:v>Strongly Disagree</c:v>
                </c:pt>
              </c:strCache>
            </c:strRef>
          </c:tx>
          <c:invertIfNegative val="0"/>
          <c:cat>
            <c:strRef>
              <c:f>'ALL (%)'!$B$15:$B$23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'ALL (%)'!$R$15:$R$23</c:f>
              <c:numCache>
                <c:formatCode>0</c:formatCode>
                <c:ptCount val="9"/>
                <c:pt idx="0">
                  <c:v>6.25</c:v>
                </c:pt>
                <c:pt idx="1">
                  <c:v>43.75</c:v>
                </c:pt>
                <c:pt idx="2">
                  <c:v>25</c:v>
                </c:pt>
                <c:pt idx="3">
                  <c:v>18.75</c:v>
                </c:pt>
                <c:pt idx="4">
                  <c:v>18.75</c:v>
                </c:pt>
                <c:pt idx="5">
                  <c:v>0</c:v>
                </c:pt>
                <c:pt idx="6">
                  <c:v>25</c:v>
                </c:pt>
                <c:pt idx="7">
                  <c:v>12.5</c:v>
                </c:pt>
                <c:pt idx="8">
                  <c:v>31.25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(%)'!$S$3</c:f>
              <c:strCache>
                <c:ptCount val="1"/>
                <c:pt idx="0">
                  <c:v>Disagree</c:v>
                </c:pt>
              </c:strCache>
            </c:strRef>
          </c:tx>
          <c:invertIfNegative val="0"/>
          <c:cat>
            <c:strRef>
              <c:f>'ALL (%)'!$B$15:$B$23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'ALL (%)'!$S$15:$S$23</c:f>
              <c:numCache>
                <c:formatCode>0</c:formatCode>
                <c:ptCount val="9"/>
                <c:pt idx="0">
                  <c:v>18.75</c:v>
                </c:pt>
                <c:pt idx="1">
                  <c:v>12.5</c:v>
                </c:pt>
                <c:pt idx="2">
                  <c:v>18.75</c:v>
                </c:pt>
                <c:pt idx="3">
                  <c:v>12.5</c:v>
                </c:pt>
                <c:pt idx="4">
                  <c:v>18.75</c:v>
                </c:pt>
                <c:pt idx="5">
                  <c:v>25</c:v>
                </c:pt>
                <c:pt idx="6">
                  <c:v>18.75</c:v>
                </c:pt>
                <c:pt idx="7">
                  <c:v>37.5</c:v>
                </c:pt>
                <c:pt idx="8">
                  <c:v>31.25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'ALL (%)'!$T$3</c:f>
              <c:strCache>
                <c:ptCount val="1"/>
                <c:pt idx="0">
                  <c:v>Neither Agree nor Disagree</c:v>
                </c:pt>
              </c:strCache>
            </c:strRef>
          </c:tx>
          <c:invertIfNegative val="0"/>
          <c:cat>
            <c:strRef>
              <c:f>'ALL (%)'!$B$15:$B$23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'ALL (%)'!$T$15:$T$23</c:f>
              <c:numCache>
                <c:formatCode>0</c:formatCode>
                <c:ptCount val="9"/>
                <c:pt idx="0">
                  <c:v>43.75</c:v>
                </c:pt>
                <c:pt idx="1">
                  <c:v>18.75</c:v>
                </c:pt>
                <c:pt idx="2">
                  <c:v>25</c:v>
                </c:pt>
                <c:pt idx="3">
                  <c:v>31.25</c:v>
                </c:pt>
                <c:pt idx="4">
                  <c:v>31.25</c:v>
                </c:pt>
                <c:pt idx="5">
                  <c:v>37.5</c:v>
                </c:pt>
                <c:pt idx="6">
                  <c:v>18.75</c:v>
                </c:pt>
                <c:pt idx="7">
                  <c:v>18.75</c:v>
                </c:pt>
                <c:pt idx="8">
                  <c:v>12.5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'ALL (%)'!$U$3</c:f>
              <c:strCache>
                <c:ptCount val="1"/>
                <c:pt idx="0">
                  <c:v>Agree</c:v>
                </c:pt>
              </c:strCache>
            </c:strRef>
          </c:tx>
          <c:invertIfNegative val="0"/>
          <c:cat>
            <c:strRef>
              <c:f>'ALL (%)'!$B$15:$B$23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'ALL (%)'!$U$15:$U$23</c:f>
              <c:numCache>
                <c:formatCode>0</c:formatCode>
                <c:ptCount val="9"/>
                <c:pt idx="0">
                  <c:v>25</c:v>
                </c:pt>
                <c:pt idx="1">
                  <c:v>12.5</c:v>
                </c:pt>
                <c:pt idx="2">
                  <c:v>18.75</c:v>
                </c:pt>
                <c:pt idx="3">
                  <c:v>25</c:v>
                </c:pt>
                <c:pt idx="4">
                  <c:v>12.5</c:v>
                </c:pt>
                <c:pt idx="5">
                  <c:v>12.5</c:v>
                </c:pt>
                <c:pt idx="6">
                  <c:v>18.75</c:v>
                </c:pt>
                <c:pt idx="7">
                  <c:v>18.75</c:v>
                </c:pt>
                <c:pt idx="8">
                  <c:v>12.5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ser>
          <c:idx val="4"/>
          <c:order val="4"/>
          <c:tx>
            <c:strRef>
              <c:f>'ALL (%)'!$V$3</c:f>
              <c:strCache>
                <c:ptCount val="1"/>
                <c:pt idx="0">
                  <c:v>Strongly Agree</c:v>
                </c:pt>
              </c:strCache>
            </c:strRef>
          </c:tx>
          <c:invertIfNegative val="0"/>
          <c:cat>
            <c:strRef>
              <c:f>'ALL (%)'!$B$15:$B$23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'ALL (%)'!$V$15:$V$23</c:f>
              <c:numCache>
                <c:formatCode>0</c:formatCode>
                <c:ptCount val="9"/>
                <c:pt idx="0">
                  <c:v>6.25</c:v>
                </c:pt>
                <c:pt idx="1">
                  <c:v>12.5</c:v>
                </c:pt>
                <c:pt idx="2">
                  <c:v>12.5</c:v>
                </c:pt>
                <c:pt idx="3">
                  <c:v>12.5</c:v>
                </c:pt>
                <c:pt idx="4">
                  <c:v>18.75</c:v>
                </c:pt>
                <c:pt idx="5">
                  <c:v>25</c:v>
                </c:pt>
                <c:pt idx="6">
                  <c:v>18.75</c:v>
                </c:pt>
                <c:pt idx="7">
                  <c:v>12.5</c:v>
                </c:pt>
                <c:pt idx="8">
                  <c:v>12.5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6241408"/>
        <c:axId val="125739008"/>
      </c:barChart>
      <c:catAx>
        <c:axId val="196241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739008"/>
        <c:crosses val="autoZero"/>
        <c:auto val="1"/>
        <c:lblAlgn val="ctr"/>
        <c:lblOffset val="100"/>
        <c:noMultiLvlLbl val="0"/>
      </c:catAx>
      <c:valAx>
        <c:axId val="125739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6241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CPI ATIOS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(%)'!$C$3</c:f>
              <c:strCache>
                <c:ptCount val="1"/>
                <c:pt idx="0">
                  <c:v>Strongly Disagree</c:v>
                </c:pt>
              </c:strCache>
            </c:strRef>
          </c:tx>
          <c:invertIfNegative val="0"/>
          <c:cat>
            <c:strRef>
              <c:f>'ALL (%)'!$B$26:$B$34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'ALL (%)'!$C$26:$C$34</c:f>
              <c:numCache>
                <c:formatCode>#,##0</c:formatCode>
                <c:ptCount val="9"/>
                <c:pt idx="0">
                  <c:v>9.3220338983050848</c:v>
                </c:pt>
                <c:pt idx="1">
                  <c:v>5.0847457627118651</c:v>
                </c:pt>
                <c:pt idx="2">
                  <c:v>11.864406779661017</c:v>
                </c:pt>
                <c:pt idx="3">
                  <c:v>13.793103448275861</c:v>
                </c:pt>
                <c:pt idx="4">
                  <c:v>13.559322033898304</c:v>
                </c:pt>
                <c:pt idx="5">
                  <c:v>8.4745762711864394</c:v>
                </c:pt>
                <c:pt idx="6">
                  <c:v>7.6271186440677967</c:v>
                </c:pt>
                <c:pt idx="7">
                  <c:v>3.4188034188034191</c:v>
                </c:pt>
                <c:pt idx="8">
                  <c:v>14.40677966101695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(%)'!$D$3</c:f>
              <c:strCache>
                <c:ptCount val="1"/>
                <c:pt idx="0">
                  <c:v>Disagree</c:v>
                </c:pt>
              </c:strCache>
            </c:strRef>
          </c:tx>
          <c:invertIfNegative val="0"/>
          <c:cat>
            <c:strRef>
              <c:f>'ALL (%)'!$B$26:$B$34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'ALL (%)'!$D$26:$D$34</c:f>
              <c:numCache>
                <c:formatCode>#,##0</c:formatCode>
                <c:ptCount val="9"/>
                <c:pt idx="0">
                  <c:v>5.9322033898305087</c:v>
                </c:pt>
                <c:pt idx="1">
                  <c:v>7.6271186440677967</c:v>
                </c:pt>
                <c:pt idx="2">
                  <c:v>14.40677966101695</c:v>
                </c:pt>
                <c:pt idx="3">
                  <c:v>12.931034482758621</c:v>
                </c:pt>
                <c:pt idx="4">
                  <c:v>23.728813559322035</c:v>
                </c:pt>
                <c:pt idx="5">
                  <c:v>9.3220338983050848</c:v>
                </c:pt>
                <c:pt idx="6">
                  <c:v>11.016949152542372</c:v>
                </c:pt>
                <c:pt idx="7">
                  <c:v>11.111111111111111</c:v>
                </c:pt>
                <c:pt idx="8">
                  <c:v>13.559322033898304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'ALL (%)'!$E$3</c:f>
              <c:strCache>
                <c:ptCount val="1"/>
                <c:pt idx="0">
                  <c:v>Neither Agree nor Disagree</c:v>
                </c:pt>
              </c:strCache>
            </c:strRef>
          </c:tx>
          <c:invertIfNegative val="0"/>
          <c:cat>
            <c:strRef>
              <c:f>'ALL (%)'!$B$26:$B$34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'ALL (%)'!$E$26:$E$34</c:f>
              <c:numCache>
                <c:formatCode>#,##0</c:formatCode>
                <c:ptCount val="9"/>
                <c:pt idx="0">
                  <c:v>19.491525423728813</c:v>
                </c:pt>
                <c:pt idx="1">
                  <c:v>27.118644067796609</c:v>
                </c:pt>
                <c:pt idx="2">
                  <c:v>26.271186440677969</c:v>
                </c:pt>
                <c:pt idx="3">
                  <c:v>17.241379310344829</c:v>
                </c:pt>
                <c:pt idx="4">
                  <c:v>25.423728813559322</c:v>
                </c:pt>
                <c:pt idx="5">
                  <c:v>20.33898305084746</c:v>
                </c:pt>
                <c:pt idx="6">
                  <c:v>16.101694915254235</c:v>
                </c:pt>
                <c:pt idx="7">
                  <c:v>33.333333333333329</c:v>
                </c:pt>
                <c:pt idx="8">
                  <c:v>29.66101694915254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'ALL (%)'!$F$3</c:f>
              <c:strCache>
                <c:ptCount val="1"/>
                <c:pt idx="0">
                  <c:v>Agree</c:v>
                </c:pt>
              </c:strCache>
            </c:strRef>
          </c:tx>
          <c:invertIfNegative val="0"/>
          <c:cat>
            <c:strRef>
              <c:f>'ALL (%)'!$B$26:$B$34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'ALL (%)'!$F$26:$F$34</c:f>
              <c:numCache>
                <c:formatCode>#,##0</c:formatCode>
                <c:ptCount val="9"/>
                <c:pt idx="0">
                  <c:v>23.728813559322035</c:v>
                </c:pt>
                <c:pt idx="1">
                  <c:v>27.966101694915253</c:v>
                </c:pt>
                <c:pt idx="2">
                  <c:v>16.949152542372879</c:v>
                </c:pt>
                <c:pt idx="3">
                  <c:v>20.689655172413794</c:v>
                </c:pt>
                <c:pt idx="4">
                  <c:v>18.64406779661017</c:v>
                </c:pt>
                <c:pt idx="5">
                  <c:v>17.796610169491526</c:v>
                </c:pt>
                <c:pt idx="6">
                  <c:v>26.271186440677969</c:v>
                </c:pt>
                <c:pt idx="7">
                  <c:v>15.384615384615385</c:v>
                </c:pt>
                <c:pt idx="8">
                  <c:v>20.33898305084746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ser>
          <c:idx val="4"/>
          <c:order val="4"/>
          <c:tx>
            <c:strRef>
              <c:f>'ALL (%)'!$G$3</c:f>
              <c:strCache>
                <c:ptCount val="1"/>
                <c:pt idx="0">
                  <c:v>Strongly Agree</c:v>
                </c:pt>
              </c:strCache>
            </c:strRef>
          </c:tx>
          <c:invertIfNegative val="0"/>
          <c:cat>
            <c:strRef>
              <c:f>'ALL (%)'!$B$26:$B$34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'ALL (%)'!$G$26:$G$34</c:f>
              <c:numCache>
                <c:formatCode>#,##0</c:formatCode>
                <c:ptCount val="9"/>
                <c:pt idx="0">
                  <c:v>41.525423728813557</c:v>
                </c:pt>
                <c:pt idx="1">
                  <c:v>32.20338983050847</c:v>
                </c:pt>
                <c:pt idx="2">
                  <c:v>30.508474576271187</c:v>
                </c:pt>
                <c:pt idx="3">
                  <c:v>35.344827586206897</c:v>
                </c:pt>
                <c:pt idx="4">
                  <c:v>18.64406779661017</c:v>
                </c:pt>
                <c:pt idx="5">
                  <c:v>44.067796610169488</c:v>
                </c:pt>
                <c:pt idx="6">
                  <c:v>38.983050847457626</c:v>
                </c:pt>
                <c:pt idx="7">
                  <c:v>36.752136752136757</c:v>
                </c:pt>
                <c:pt idx="8">
                  <c:v>22.033898305084744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2901504"/>
        <c:axId val="125741312"/>
      </c:barChart>
      <c:catAx>
        <c:axId val="202901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741312"/>
        <c:crosses val="autoZero"/>
        <c:auto val="1"/>
        <c:lblAlgn val="ctr"/>
        <c:lblOffset val="100"/>
        <c:noMultiLvlLbl val="0"/>
      </c:catAx>
      <c:valAx>
        <c:axId val="125741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2901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IES AS TELLEIRAS</a:t>
            </a:r>
            <a:endParaRPr lang="es-ES" sz="1100">
              <a:effectLst/>
            </a:endParaRPr>
          </a:p>
        </c:rich>
      </c:tx>
      <c:layout>
        <c:manualLayout>
          <c:xMode val="edge"/>
          <c:yMode val="edge"/>
          <c:x val="0.41816479138759"/>
          <c:y val="2.451179075036960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(%)'!$H$3</c:f>
              <c:strCache>
                <c:ptCount val="1"/>
                <c:pt idx="0">
                  <c:v>Strongly Disagree</c:v>
                </c:pt>
              </c:strCache>
            </c:strRef>
          </c:tx>
          <c:invertIfNegative val="0"/>
          <c:cat>
            <c:strRef>
              <c:f>'ALL (%)'!$B$26:$B$34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'ALL (%)'!$H$26:$H$34</c:f>
              <c:numCache>
                <c:formatCode>0</c:formatCode>
                <c:ptCount val="9"/>
                <c:pt idx="0">
                  <c:v>0</c:v>
                </c:pt>
                <c:pt idx="1">
                  <c:v>4.5454545454545459</c:v>
                </c:pt>
                <c:pt idx="2">
                  <c:v>4.5454545454545459</c:v>
                </c:pt>
                <c:pt idx="3">
                  <c:v>4.5454545454545459</c:v>
                </c:pt>
                <c:pt idx="4">
                  <c:v>18.181818181818183</c:v>
                </c:pt>
                <c:pt idx="5">
                  <c:v>9.0909090909090917</c:v>
                </c:pt>
                <c:pt idx="6">
                  <c:v>9.0909090909090917</c:v>
                </c:pt>
                <c:pt idx="7">
                  <c:v>4.5454545454545459</c:v>
                </c:pt>
                <c:pt idx="8">
                  <c:v>18.181818181818183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(%)'!$I$3</c:f>
              <c:strCache>
                <c:ptCount val="1"/>
                <c:pt idx="0">
                  <c:v>Disagree</c:v>
                </c:pt>
              </c:strCache>
            </c:strRef>
          </c:tx>
          <c:invertIfNegative val="0"/>
          <c:cat>
            <c:strRef>
              <c:f>'ALL (%)'!$B$26:$B$34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'ALL (%)'!$I$26:$I$34</c:f>
              <c:numCache>
                <c:formatCode>0</c:formatCode>
                <c:ptCount val="9"/>
                <c:pt idx="0">
                  <c:v>13.636363636363635</c:v>
                </c:pt>
                <c:pt idx="1">
                  <c:v>13.636363636363635</c:v>
                </c:pt>
                <c:pt idx="2">
                  <c:v>22.727272727272727</c:v>
                </c:pt>
                <c:pt idx="3">
                  <c:v>13.636363636363635</c:v>
                </c:pt>
                <c:pt idx="4">
                  <c:v>18.181818181818183</c:v>
                </c:pt>
                <c:pt idx="5">
                  <c:v>9.0909090909090917</c:v>
                </c:pt>
                <c:pt idx="6">
                  <c:v>4.5454545454545459</c:v>
                </c:pt>
                <c:pt idx="7">
                  <c:v>9.0909090909090917</c:v>
                </c:pt>
                <c:pt idx="8">
                  <c:v>18.181818181818183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'ALL (%)'!$J$3</c:f>
              <c:strCache>
                <c:ptCount val="1"/>
                <c:pt idx="0">
                  <c:v>Neither Agree nor Disagree</c:v>
                </c:pt>
              </c:strCache>
            </c:strRef>
          </c:tx>
          <c:invertIfNegative val="0"/>
          <c:cat>
            <c:strRef>
              <c:f>'ALL (%)'!$B$26:$B$34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'ALL (%)'!$J$26:$J$34</c:f>
              <c:numCache>
                <c:formatCode>0</c:formatCode>
                <c:ptCount val="9"/>
                <c:pt idx="0">
                  <c:v>36.363636363636367</c:v>
                </c:pt>
                <c:pt idx="1">
                  <c:v>13.636363636363635</c:v>
                </c:pt>
                <c:pt idx="2">
                  <c:v>27.27272727272727</c:v>
                </c:pt>
                <c:pt idx="3">
                  <c:v>27.27272727272727</c:v>
                </c:pt>
                <c:pt idx="4">
                  <c:v>31.818181818181817</c:v>
                </c:pt>
                <c:pt idx="5">
                  <c:v>0</c:v>
                </c:pt>
                <c:pt idx="6">
                  <c:v>27.27272727272727</c:v>
                </c:pt>
                <c:pt idx="7">
                  <c:v>27.27272727272727</c:v>
                </c:pt>
                <c:pt idx="8">
                  <c:v>31.818181818181817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'ALL (%)'!$K$3</c:f>
              <c:strCache>
                <c:ptCount val="1"/>
                <c:pt idx="0">
                  <c:v>Agree</c:v>
                </c:pt>
              </c:strCache>
            </c:strRef>
          </c:tx>
          <c:invertIfNegative val="0"/>
          <c:cat>
            <c:strRef>
              <c:f>'ALL (%)'!$B$26:$B$34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'ALL (%)'!$K$26:$K$34</c:f>
              <c:numCache>
                <c:formatCode>0</c:formatCode>
                <c:ptCount val="9"/>
                <c:pt idx="0">
                  <c:v>22.727272727272727</c:v>
                </c:pt>
                <c:pt idx="1">
                  <c:v>45.454545454545453</c:v>
                </c:pt>
                <c:pt idx="2">
                  <c:v>31.818181818181817</c:v>
                </c:pt>
                <c:pt idx="3">
                  <c:v>13.636363636363635</c:v>
                </c:pt>
                <c:pt idx="4">
                  <c:v>13.636363636363635</c:v>
                </c:pt>
                <c:pt idx="5">
                  <c:v>31.818181818181817</c:v>
                </c:pt>
                <c:pt idx="6">
                  <c:v>45.454545454545453</c:v>
                </c:pt>
                <c:pt idx="7">
                  <c:v>31.818181818181817</c:v>
                </c:pt>
                <c:pt idx="8">
                  <c:v>13.636363636363635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ser>
          <c:idx val="4"/>
          <c:order val="4"/>
          <c:tx>
            <c:strRef>
              <c:f>'ALL (%)'!$L$3</c:f>
              <c:strCache>
                <c:ptCount val="1"/>
                <c:pt idx="0">
                  <c:v>Strongly Agree</c:v>
                </c:pt>
              </c:strCache>
            </c:strRef>
          </c:tx>
          <c:invertIfNegative val="0"/>
          <c:cat>
            <c:strRef>
              <c:f>'ALL (%)'!$B$26:$B$34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'ALL (%)'!$L$26:$L$34</c:f>
              <c:numCache>
                <c:formatCode>0</c:formatCode>
                <c:ptCount val="9"/>
                <c:pt idx="0">
                  <c:v>27.27272727272727</c:v>
                </c:pt>
                <c:pt idx="1">
                  <c:v>22.727272727272727</c:v>
                </c:pt>
                <c:pt idx="2">
                  <c:v>13.636363636363635</c:v>
                </c:pt>
                <c:pt idx="3">
                  <c:v>40.909090909090914</c:v>
                </c:pt>
                <c:pt idx="4">
                  <c:v>18.181818181818183</c:v>
                </c:pt>
                <c:pt idx="5">
                  <c:v>50</c:v>
                </c:pt>
                <c:pt idx="6">
                  <c:v>13.636363636363635</c:v>
                </c:pt>
                <c:pt idx="7">
                  <c:v>27.27272727272727</c:v>
                </c:pt>
                <c:pt idx="8">
                  <c:v>18.181818181818183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2900480"/>
        <c:axId val="125744192"/>
      </c:barChart>
      <c:catAx>
        <c:axId val="202900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744192"/>
        <c:crosses val="autoZero"/>
        <c:auto val="1"/>
        <c:lblAlgn val="ctr"/>
        <c:lblOffset val="100"/>
        <c:noMultiLvlLbl val="0"/>
      </c:catAx>
      <c:valAx>
        <c:axId val="125744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2900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IES FENE</a:t>
            </a:r>
            <a:endParaRPr lang="es-ES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(%)'!$M$3</c:f>
              <c:strCache>
                <c:ptCount val="1"/>
                <c:pt idx="0">
                  <c:v>Strongly Disagree</c:v>
                </c:pt>
              </c:strCache>
            </c:strRef>
          </c:tx>
          <c:invertIfNegative val="0"/>
          <c:cat>
            <c:strRef>
              <c:f>'ALL (%)'!$B$26:$B$34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'ALL (%)'!$M$26:$M$34</c:f>
              <c:numCache>
                <c:formatCode>0</c:formatCode>
                <c:ptCount val="9"/>
                <c:pt idx="0">
                  <c:v>11.111111111111111</c:v>
                </c:pt>
                <c:pt idx="1">
                  <c:v>11.111111111111111</c:v>
                </c:pt>
                <c:pt idx="2">
                  <c:v>5.5555555555555554</c:v>
                </c:pt>
                <c:pt idx="3">
                  <c:v>0</c:v>
                </c:pt>
                <c:pt idx="4">
                  <c:v>5.5555555555555554</c:v>
                </c:pt>
                <c:pt idx="5">
                  <c:v>0</c:v>
                </c:pt>
                <c:pt idx="6">
                  <c:v>0</c:v>
                </c:pt>
                <c:pt idx="7">
                  <c:v>5.5555555555555554</c:v>
                </c:pt>
                <c:pt idx="8">
                  <c:v>27.777777777777779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(%)'!$N$3</c:f>
              <c:strCache>
                <c:ptCount val="1"/>
                <c:pt idx="0">
                  <c:v>Disagree</c:v>
                </c:pt>
              </c:strCache>
            </c:strRef>
          </c:tx>
          <c:invertIfNegative val="0"/>
          <c:cat>
            <c:strRef>
              <c:f>'ALL (%)'!$B$26:$B$34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'ALL (%)'!$N$26:$N$34</c:f>
              <c:numCache>
                <c:formatCode>0</c:formatCode>
                <c:ptCount val="9"/>
                <c:pt idx="0">
                  <c:v>16.666666666666664</c:v>
                </c:pt>
                <c:pt idx="1">
                  <c:v>5.5555555555555554</c:v>
                </c:pt>
                <c:pt idx="2">
                  <c:v>5.5555555555555554</c:v>
                </c:pt>
                <c:pt idx="3">
                  <c:v>0</c:v>
                </c:pt>
                <c:pt idx="4">
                  <c:v>27.777777777777779</c:v>
                </c:pt>
                <c:pt idx="5">
                  <c:v>11.111111111111111</c:v>
                </c:pt>
                <c:pt idx="6">
                  <c:v>17.647058823529413</c:v>
                </c:pt>
                <c:pt idx="7">
                  <c:v>16.666666666666664</c:v>
                </c:pt>
                <c:pt idx="8">
                  <c:v>5.5555555555555554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'ALL (%)'!$O$3</c:f>
              <c:strCache>
                <c:ptCount val="1"/>
                <c:pt idx="0">
                  <c:v>Neither Agree nor Disagree</c:v>
                </c:pt>
              </c:strCache>
            </c:strRef>
          </c:tx>
          <c:invertIfNegative val="0"/>
          <c:cat>
            <c:strRef>
              <c:f>'ALL (%)'!$B$26:$B$34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'ALL (%)'!$O$26:$O$34</c:f>
              <c:numCache>
                <c:formatCode>0</c:formatCode>
                <c:ptCount val="9"/>
                <c:pt idx="0">
                  <c:v>33.333333333333329</c:v>
                </c:pt>
                <c:pt idx="1">
                  <c:v>22.222222222222221</c:v>
                </c:pt>
                <c:pt idx="2">
                  <c:v>22.222222222222221</c:v>
                </c:pt>
                <c:pt idx="3">
                  <c:v>27.777777777777779</c:v>
                </c:pt>
                <c:pt idx="4">
                  <c:v>27.777777777777779</c:v>
                </c:pt>
                <c:pt idx="5">
                  <c:v>27.777777777777779</c:v>
                </c:pt>
                <c:pt idx="6">
                  <c:v>23.52941176470588</c:v>
                </c:pt>
                <c:pt idx="7">
                  <c:v>33.333333333333329</c:v>
                </c:pt>
                <c:pt idx="8">
                  <c:v>11.111111111111111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'ALL (%)'!$P$3</c:f>
              <c:strCache>
                <c:ptCount val="1"/>
                <c:pt idx="0">
                  <c:v>Agree</c:v>
                </c:pt>
              </c:strCache>
            </c:strRef>
          </c:tx>
          <c:invertIfNegative val="0"/>
          <c:cat>
            <c:strRef>
              <c:f>'ALL (%)'!$B$26:$B$34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'ALL (%)'!$P$26:$P$34</c:f>
              <c:numCache>
                <c:formatCode>0</c:formatCode>
                <c:ptCount val="9"/>
                <c:pt idx="0">
                  <c:v>5.5555555555555554</c:v>
                </c:pt>
                <c:pt idx="1">
                  <c:v>11.111111111111111</c:v>
                </c:pt>
                <c:pt idx="2">
                  <c:v>27.777777777777779</c:v>
                </c:pt>
                <c:pt idx="3">
                  <c:v>33.333333333333329</c:v>
                </c:pt>
                <c:pt idx="4">
                  <c:v>11.111111111111111</c:v>
                </c:pt>
                <c:pt idx="5">
                  <c:v>27.777777777777779</c:v>
                </c:pt>
                <c:pt idx="6">
                  <c:v>23.52941176470588</c:v>
                </c:pt>
                <c:pt idx="7">
                  <c:v>16.666666666666664</c:v>
                </c:pt>
                <c:pt idx="8">
                  <c:v>22.222222222222221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ser>
          <c:idx val="4"/>
          <c:order val="4"/>
          <c:tx>
            <c:strRef>
              <c:f>'ALL (%)'!$Q$3</c:f>
              <c:strCache>
                <c:ptCount val="1"/>
                <c:pt idx="0">
                  <c:v>Strongly Agree</c:v>
                </c:pt>
              </c:strCache>
            </c:strRef>
          </c:tx>
          <c:invertIfNegative val="0"/>
          <c:cat>
            <c:strRef>
              <c:f>'ALL (%)'!$B$26:$B$34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'ALL (%)'!$Q$26:$Q$34</c:f>
              <c:numCache>
                <c:formatCode>0</c:formatCode>
                <c:ptCount val="9"/>
                <c:pt idx="0">
                  <c:v>33.333333333333329</c:v>
                </c:pt>
                <c:pt idx="1">
                  <c:v>50</c:v>
                </c:pt>
                <c:pt idx="2">
                  <c:v>38.888888888888893</c:v>
                </c:pt>
                <c:pt idx="3">
                  <c:v>38.888888888888893</c:v>
                </c:pt>
                <c:pt idx="4">
                  <c:v>27.777777777777779</c:v>
                </c:pt>
                <c:pt idx="5">
                  <c:v>33.333333333333329</c:v>
                </c:pt>
                <c:pt idx="6">
                  <c:v>35.294117647058826</c:v>
                </c:pt>
                <c:pt idx="7">
                  <c:v>27.777777777777779</c:v>
                </c:pt>
                <c:pt idx="8">
                  <c:v>33.333333333333329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2941952"/>
        <c:axId val="125746496"/>
      </c:barChart>
      <c:catAx>
        <c:axId val="202941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746496"/>
        <c:crosses val="autoZero"/>
        <c:auto val="1"/>
        <c:lblAlgn val="ctr"/>
        <c:lblOffset val="100"/>
        <c:noMultiLvlLbl val="0"/>
      </c:catAx>
      <c:valAx>
        <c:axId val="125746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294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21st Century skills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ALL!$W$3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ALL!$B$37:$B$47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ALL!$W$37:$W$47</c:f>
              <c:numCache>
                <c:formatCode>General</c:formatCode>
                <c:ptCount val="11"/>
                <c:pt idx="0">
                  <c:v>14</c:v>
                </c:pt>
                <c:pt idx="1">
                  <c:v>8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9</c:v>
                </c:pt>
                <c:pt idx="9">
                  <c:v>10</c:v>
                </c:pt>
                <c:pt idx="10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ALL!$X$3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ALL!$B$37:$B$47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ALL!$X$37:$X$47</c:f>
              <c:numCache>
                <c:formatCode>General</c:formatCode>
                <c:ptCount val="11"/>
                <c:pt idx="0">
                  <c:v>25</c:v>
                </c:pt>
                <c:pt idx="1">
                  <c:v>17</c:v>
                </c:pt>
                <c:pt idx="2">
                  <c:v>11</c:v>
                </c:pt>
                <c:pt idx="3">
                  <c:v>9</c:v>
                </c:pt>
                <c:pt idx="4">
                  <c:v>10</c:v>
                </c:pt>
                <c:pt idx="5">
                  <c:v>16</c:v>
                </c:pt>
                <c:pt idx="6">
                  <c:v>9</c:v>
                </c:pt>
                <c:pt idx="7">
                  <c:v>11</c:v>
                </c:pt>
                <c:pt idx="8">
                  <c:v>15</c:v>
                </c:pt>
                <c:pt idx="9">
                  <c:v>10</c:v>
                </c:pt>
                <c:pt idx="10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ALL!$Y$3</c:f>
              <c:strCache>
                <c:ptCount val="1"/>
                <c:pt idx="0">
                  <c:v>Neither Agree nor Disagree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ALL!$B$37:$B$47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ALL!$Y$37:$Y$47</c:f>
              <c:numCache>
                <c:formatCode>General</c:formatCode>
                <c:ptCount val="11"/>
                <c:pt idx="0">
                  <c:v>37</c:v>
                </c:pt>
                <c:pt idx="1">
                  <c:v>58</c:v>
                </c:pt>
                <c:pt idx="2">
                  <c:v>35</c:v>
                </c:pt>
                <c:pt idx="3">
                  <c:v>17</c:v>
                </c:pt>
                <c:pt idx="4">
                  <c:v>26</c:v>
                </c:pt>
                <c:pt idx="5">
                  <c:v>36</c:v>
                </c:pt>
                <c:pt idx="6">
                  <c:v>30</c:v>
                </c:pt>
                <c:pt idx="7">
                  <c:v>36</c:v>
                </c:pt>
                <c:pt idx="8">
                  <c:v>39</c:v>
                </c:pt>
                <c:pt idx="9">
                  <c:v>19</c:v>
                </c:pt>
                <c:pt idx="10">
                  <c:v>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ALL!$Z$3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ALL!$B$37:$B$47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ALL!$Z$37:$Z$47</c:f>
              <c:numCache>
                <c:formatCode>General</c:formatCode>
                <c:ptCount val="11"/>
                <c:pt idx="0">
                  <c:v>54</c:v>
                </c:pt>
                <c:pt idx="1">
                  <c:v>46</c:v>
                </c:pt>
                <c:pt idx="2">
                  <c:v>59</c:v>
                </c:pt>
                <c:pt idx="3">
                  <c:v>31</c:v>
                </c:pt>
                <c:pt idx="4">
                  <c:v>38</c:v>
                </c:pt>
                <c:pt idx="5">
                  <c:v>55</c:v>
                </c:pt>
                <c:pt idx="6">
                  <c:v>68</c:v>
                </c:pt>
                <c:pt idx="7">
                  <c:v>58</c:v>
                </c:pt>
                <c:pt idx="8">
                  <c:v>48</c:v>
                </c:pt>
                <c:pt idx="9">
                  <c:v>28</c:v>
                </c:pt>
                <c:pt idx="10">
                  <c:v>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ser>
          <c:idx val="4"/>
          <c:order val="4"/>
          <c:tx>
            <c:strRef>
              <c:f>ALL!$AA$3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ALL!$B$37:$B$47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ALL!$AA$37:$AA$47</c:f>
              <c:numCache>
                <c:formatCode>General</c:formatCode>
                <c:ptCount val="11"/>
                <c:pt idx="0">
                  <c:v>43</c:v>
                </c:pt>
                <c:pt idx="1">
                  <c:v>44</c:v>
                </c:pt>
                <c:pt idx="2">
                  <c:v>63</c:v>
                </c:pt>
                <c:pt idx="3">
                  <c:v>111</c:v>
                </c:pt>
                <c:pt idx="4">
                  <c:v>97</c:v>
                </c:pt>
                <c:pt idx="5">
                  <c:v>63</c:v>
                </c:pt>
                <c:pt idx="6">
                  <c:v>61</c:v>
                </c:pt>
                <c:pt idx="7">
                  <c:v>64</c:v>
                </c:pt>
                <c:pt idx="8">
                  <c:v>62</c:v>
                </c:pt>
                <c:pt idx="9">
                  <c:v>104</c:v>
                </c:pt>
                <c:pt idx="10">
                  <c:v>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8509440"/>
        <c:axId val="137615552"/>
      </c:barChart>
      <c:catAx>
        <c:axId val="128509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615552"/>
        <c:crosses val="autoZero"/>
        <c:auto val="1"/>
        <c:lblAlgn val="ctr"/>
        <c:lblOffset val="100"/>
        <c:noMultiLvlLbl val="0"/>
      </c:catAx>
      <c:valAx>
        <c:axId val="137615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850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IES FRAGA DO EUME</a:t>
            </a:r>
            <a:endParaRPr lang="es-ES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(%)'!$R$3</c:f>
              <c:strCache>
                <c:ptCount val="1"/>
                <c:pt idx="0">
                  <c:v>Strongly Disagree</c:v>
                </c:pt>
              </c:strCache>
            </c:strRef>
          </c:tx>
          <c:invertIfNegative val="0"/>
          <c:cat>
            <c:strRef>
              <c:f>'ALL (%)'!$B$26:$B$34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'ALL (%)'!$R$26:$R$34</c:f>
              <c:numCache>
                <c:formatCode>0</c:formatCode>
                <c:ptCount val="9"/>
                <c:pt idx="0">
                  <c:v>6.25</c:v>
                </c:pt>
                <c:pt idx="1">
                  <c:v>0</c:v>
                </c:pt>
                <c:pt idx="2">
                  <c:v>0</c:v>
                </c:pt>
                <c:pt idx="3">
                  <c:v>6.25</c:v>
                </c:pt>
                <c:pt idx="4">
                  <c:v>0</c:v>
                </c:pt>
                <c:pt idx="5">
                  <c:v>6.666666666666667</c:v>
                </c:pt>
                <c:pt idx="6">
                  <c:v>0</c:v>
                </c:pt>
                <c:pt idx="7">
                  <c:v>0</c:v>
                </c:pt>
                <c:pt idx="8">
                  <c:v>18.75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(%)'!$S$3</c:f>
              <c:strCache>
                <c:ptCount val="1"/>
                <c:pt idx="0">
                  <c:v>Disagree</c:v>
                </c:pt>
              </c:strCache>
            </c:strRef>
          </c:tx>
          <c:invertIfNegative val="0"/>
          <c:cat>
            <c:strRef>
              <c:f>'ALL (%)'!$B$26:$B$34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'ALL (%)'!$S$26:$S$34</c:f>
              <c:numCache>
                <c:formatCode>0</c:formatCode>
                <c:ptCount val="9"/>
                <c:pt idx="0">
                  <c:v>6.25</c:v>
                </c:pt>
                <c:pt idx="1">
                  <c:v>25</c:v>
                </c:pt>
                <c:pt idx="2">
                  <c:v>12.5</c:v>
                </c:pt>
                <c:pt idx="3">
                  <c:v>25</c:v>
                </c:pt>
                <c:pt idx="4">
                  <c:v>37.5</c:v>
                </c:pt>
                <c:pt idx="5">
                  <c:v>13.333333333333334</c:v>
                </c:pt>
                <c:pt idx="6">
                  <c:v>12.5</c:v>
                </c:pt>
                <c:pt idx="7">
                  <c:v>18.75</c:v>
                </c:pt>
                <c:pt idx="8">
                  <c:v>31.25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'ALL (%)'!$T$3</c:f>
              <c:strCache>
                <c:ptCount val="1"/>
                <c:pt idx="0">
                  <c:v>Neither Agree nor Disagree</c:v>
                </c:pt>
              </c:strCache>
            </c:strRef>
          </c:tx>
          <c:invertIfNegative val="0"/>
          <c:cat>
            <c:strRef>
              <c:f>'ALL (%)'!$B$26:$B$34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'ALL (%)'!$T$26:$T$34</c:f>
              <c:numCache>
                <c:formatCode>0</c:formatCode>
                <c:ptCount val="9"/>
                <c:pt idx="0">
                  <c:v>37.5</c:v>
                </c:pt>
                <c:pt idx="1">
                  <c:v>18.75</c:v>
                </c:pt>
                <c:pt idx="2">
                  <c:v>43.75</c:v>
                </c:pt>
                <c:pt idx="3">
                  <c:v>37.5</c:v>
                </c:pt>
                <c:pt idx="4">
                  <c:v>31.25</c:v>
                </c:pt>
                <c:pt idx="5">
                  <c:v>40</c:v>
                </c:pt>
                <c:pt idx="6">
                  <c:v>37.5</c:v>
                </c:pt>
                <c:pt idx="7">
                  <c:v>56.25</c:v>
                </c:pt>
                <c:pt idx="8">
                  <c:v>12.5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'ALL (%)'!$U$3</c:f>
              <c:strCache>
                <c:ptCount val="1"/>
                <c:pt idx="0">
                  <c:v>Agree</c:v>
                </c:pt>
              </c:strCache>
            </c:strRef>
          </c:tx>
          <c:invertIfNegative val="0"/>
          <c:cat>
            <c:strRef>
              <c:f>'ALL (%)'!$B$26:$B$34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'ALL (%)'!$U$26:$U$34</c:f>
              <c:numCache>
                <c:formatCode>0</c:formatCode>
                <c:ptCount val="9"/>
                <c:pt idx="0">
                  <c:v>37.5</c:v>
                </c:pt>
                <c:pt idx="1">
                  <c:v>31.25</c:v>
                </c:pt>
                <c:pt idx="2">
                  <c:v>31.25</c:v>
                </c:pt>
                <c:pt idx="3">
                  <c:v>25</c:v>
                </c:pt>
                <c:pt idx="4">
                  <c:v>25</c:v>
                </c:pt>
                <c:pt idx="5">
                  <c:v>26.666666666666668</c:v>
                </c:pt>
                <c:pt idx="6">
                  <c:v>31.25</c:v>
                </c:pt>
                <c:pt idx="7">
                  <c:v>6.25</c:v>
                </c:pt>
                <c:pt idx="8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ser>
          <c:idx val="4"/>
          <c:order val="4"/>
          <c:tx>
            <c:strRef>
              <c:f>'ALL (%)'!$V$3</c:f>
              <c:strCache>
                <c:ptCount val="1"/>
                <c:pt idx="0">
                  <c:v>Strongly Agree</c:v>
                </c:pt>
              </c:strCache>
            </c:strRef>
          </c:tx>
          <c:invertIfNegative val="0"/>
          <c:cat>
            <c:strRef>
              <c:f>'ALL (%)'!$B$26:$B$34</c:f>
              <c:strCache>
                <c:ptCount val="9"/>
                <c:pt idx="0">
                  <c:v>I like to imagine creating new products</c:v>
                </c:pt>
                <c:pt idx="1">
                  <c:v>If I learn engineering, then I can improve things that people use every day</c:v>
                </c:pt>
                <c:pt idx="2">
                  <c:v>I am good at building and fixing things</c:v>
                </c:pt>
                <c:pt idx="3">
                  <c:v>I am interested in what makes machines work</c:v>
                </c:pt>
                <c:pt idx="4">
                  <c:v>Designing products or structures will be important for my future work</c:v>
                </c:pt>
                <c:pt idx="5">
                  <c:v>I am curious about how electronics work</c:v>
                </c:pt>
                <c:pt idx="6">
                  <c:v>I would like to use creativity and innovation in my future work</c:v>
                </c:pt>
                <c:pt idx="7">
                  <c:v>Knowing how to use maths and science together will allow me to invent useful things</c:v>
                </c:pt>
                <c:pt idx="8">
                  <c:v>I believe I can be successful in a career in engineering</c:v>
                </c:pt>
              </c:strCache>
            </c:strRef>
          </c:cat>
          <c:val>
            <c:numRef>
              <c:f>'ALL (%)'!$V$26:$V$34</c:f>
              <c:numCache>
                <c:formatCode>0</c:formatCode>
                <c:ptCount val="9"/>
                <c:pt idx="0">
                  <c:v>12.5</c:v>
                </c:pt>
                <c:pt idx="1">
                  <c:v>25</c:v>
                </c:pt>
                <c:pt idx="2">
                  <c:v>12.5</c:v>
                </c:pt>
                <c:pt idx="3">
                  <c:v>6.25</c:v>
                </c:pt>
                <c:pt idx="4">
                  <c:v>6.25</c:v>
                </c:pt>
                <c:pt idx="5">
                  <c:v>13.333333333333334</c:v>
                </c:pt>
                <c:pt idx="6">
                  <c:v>18.75</c:v>
                </c:pt>
                <c:pt idx="7">
                  <c:v>18.75</c:v>
                </c:pt>
                <c:pt idx="8">
                  <c:v>12.5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2942976"/>
        <c:axId val="125953152"/>
      </c:barChart>
      <c:catAx>
        <c:axId val="202942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953152"/>
        <c:crosses val="autoZero"/>
        <c:auto val="1"/>
        <c:lblAlgn val="ctr"/>
        <c:lblOffset val="100"/>
        <c:noMultiLvlLbl val="0"/>
      </c:catAx>
      <c:valAx>
        <c:axId val="125953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294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CPI ATIOS</a:t>
            </a:r>
            <a:endParaRPr lang="es-ES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(%)'!$C$3</c:f>
              <c:strCache>
                <c:ptCount val="1"/>
                <c:pt idx="0">
                  <c:v>Strongly Disagree</c:v>
                </c:pt>
              </c:strCache>
            </c:strRef>
          </c:tx>
          <c:invertIfNegative val="0"/>
          <c:cat>
            <c:strRef>
              <c:f>'ALL (%)'!$B$37:$B$47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'ALL (%)'!$C$37:$C$47</c:f>
              <c:numCache>
                <c:formatCode>#,##0</c:formatCode>
                <c:ptCount val="11"/>
                <c:pt idx="0">
                  <c:v>9.4017094017094021</c:v>
                </c:pt>
                <c:pt idx="1">
                  <c:v>5.982905982905983</c:v>
                </c:pt>
                <c:pt idx="2">
                  <c:v>3.4188034188034191</c:v>
                </c:pt>
                <c:pt idx="3">
                  <c:v>0.8771929824561403</c:v>
                </c:pt>
                <c:pt idx="4">
                  <c:v>1.7094017094017095</c:v>
                </c:pt>
                <c:pt idx="5">
                  <c:v>2.5641025641025639</c:v>
                </c:pt>
                <c:pt idx="6">
                  <c:v>2.5641025641025639</c:v>
                </c:pt>
                <c:pt idx="7">
                  <c:v>3.4188034188034191</c:v>
                </c:pt>
                <c:pt idx="8">
                  <c:v>5.982905982905983</c:v>
                </c:pt>
                <c:pt idx="9">
                  <c:v>5.2173913043478262</c:v>
                </c:pt>
                <c:pt idx="10">
                  <c:v>6.8965517241379306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(%)'!$D$3</c:f>
              <c:strCache>
                <c:ptCount val="1"/>
                <c:pt idx="0">
                  <c:v>Disagree</c:v>
                </c:pt>
              </c:strCache>
            </c:strRef>
          </c:tx>
          <c:invertIfNegative val="0"/>
          <c:cat>
            <c:strRef>
              <c:f>'ALL (%)'!$B$37:$B$47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'ALL (%)'!$D$37:$D$47</c:f>
              <c:numCache>
                <c:formatCode>#,##0</c:formatCode>
                <c:ptCount val="11"/>
                <c:pt idx="0">
                  <c:v>12.820512820512819</c:v>
                </c:pt>
                <c:pt idx="1">
                  <c:v>11.965811965811966</c:v>
                </c:pt>
                <c:pt idx="2">
                  <c:v>7.6923076923076925</c:v>
                </c:pt>
                <c:pt idx="3">
                  <c:v>5.2631578947368416</c:v>
                </c:pt>
                <c:pt idx="4">
                  <c:v>6.8376068376068382</c:v>
                </c:pt>
                <c:pt idx="5">
                  <c:v>10.256410256410255</c:v>
                </c:pt>
                <c:pt idx="6">
                  <c:v>6.8376068376068382</c:v>
                </c:pt>
                <c:pt idx="7">
                  <c:v>7.6923076923076925</c:v>
                </c:pt>
                <c:pt idx="8">
                  <c:v>8.5470085470085468</c:v>
                </c:pt>
                <c:pt idx="9">
                  <c:v>6.0869565217391308</c:v>
                </c:pt>
                <c:pt idx="10">
                  <c:v>6.8965517241379306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'ALL (%)'!$E$3</c:f>
              <c:strCache>
                <c:ptCount val="1"/>
                <c:pt idx="0">
                  <c:v>Neither Agree nor Disagree</c:v>
                </c:pt>
              </c:strCache>
            </c:strRef>
          </c:tx>
          <c:invertIfNegative val="0"/>
          <c:cat>
            <c:strRef>
              <c:f>'ALL (%)'!$B$37:$B$47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'ALL (%)'!$E$37:$E$47</c:f>
              <c:numCache>
                <c:formatCode>#,##0</c:formatCode>
                <c:ptCount val="11"/>
                <c:pt idx="0">
                  <c:v>17.948717948717949</c:v>
                </c:pt>
                <c:pt idx="1">
                  <c:v>29.914529914529915</c:v>
                </c:pt>
                <c:pt idx="2">
                  <c:v>17.948717948717949</c:v>
                </c:pt>
                <c:pt idx="3">
                  <c:v>10.526315789473683</c:v>
                </c:pt>
                <c:pt idx="4">
                  <c:v>16.239316239316238</c:v>
                </c:pt>
                <c:pt idx="5">
                  <c:v>21.367521367521366</c:v>
                </c:pt>
                <c:pt idx="6">
                  <c:v>18.803418803418804</c:v>
                </c:pt>
                <c:pt idx="7">
                  <c:v>23.931623931623932</c:v>
                </c:pt>
                <c:pt idx="8">
                  <c:v>26.495726495726498</c:v>
                </c:pt>
                <c:pt idx="9">
                  <c:v>8.695652173913043</c:v>
                </c:pt>
                <c:pt idx="10">
                  <c:v>17.241379310344829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'ALL (%)'!$F$3</c:f>
              <c:strCache>
                <c:ptCount val="1"/>
                <c:pt idx="0">
                  <c:v>Agree</c:v>
                </c:pt>
              </c:strCache>
            </c:strRef>
          </c:tx>
          <c:invertIfNegative val="0"/>
          <c:cat>
            <c:strRef>
              <c:f>'ALL (%)'!$B$37:$B$47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'ALL (%)'!$F$37:$F$47</c:f>
              <c:numCache>
                <c:formatCode>#,##0</c:formatCode>
                <c:ptCount val="11"/>
                <c:pt idx="0">
                  <c:v>32.478632478632477</c:v>
                </c:pt>
                <c:pt idx="1">
                  <c:v>27.350427350427353</c:v>
                </c:pt>
                <c:pt idx="2">
                  <c:v>34.188034188034187</c:v>
                </c:pt>
                <c:pt idx="3">
                  <c:v>17.543859649122805</c:v>
                </c:pt>
                <c:pt idx="4">
                  <c:v>17.948717948717949</c:v>
                </c:pt>
                <c:pt idx="5">
                  <c:v>34.188034188034187</c:v>
                </c:pt>
                <c:pt idx="6">
                  <c:v>33.333333333333329</c:v>
                </c:pt>
                <c:pt idx="7">
                  <c:v>29.059829059829063</c:v>
                </c:pt>
                <c:pt idx="8">
                  <c:v>24.786324786324787</c:v>
                </c:pt>
                <c:pt idx="9">
                  <c:v>13.043478260869565</c:v>
                </c:pt>
                <c:pt idx="10">
                  <c:v>27.586206896551722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ser>
          <c:idx val="4"/>
          <c:order val="4"/>
          <c:tx>
            <c:strRef>
              <c:f>'ALL (%)'!$G$3</c:f>
              <c:strCache>
                <c:ptCount val="1"/>
                <c:pt idx="0">
                  <c:v>Strongly Agree</c:v>
                </c:pt>
              </c:strCache>
            </c:strRef>
          </c:tx>
          <c:invertIfNegative val="0"/>
          <c:cat>
            <c:strRef>
              <c:f>'ALL (%)'!$B$37:$B$47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'ALL (%)'!$G$37:$G$47</c:f>
              <c:numCache>
                <c:formatCode>#,##0</c:formatCode>
                <c:ptCount val="11"/>
                <c:pt idx="0">
                  <c:v>27.350427350427353</c:v>
                </c:pt>
                <c:pt idx="1">
                  <c:v>24.786324786324787</c:v>
                </c:pt>
                <c:pt idx="2">
                  <c:v>36.752136752136757</c:v>
                </c:pt>
                <c:pt idx="3">
                  <c:v>65.789473684210535</c:v>
                </c:pt>
                <c:pt idx="4">
                  <c:v>57.26495726495726</c:v>
                </c:pt>
                <c:pt idx="5">
                  <c:v>31.623931623931622</c:v>
                </c:pt>
                <c:pt idx="6">
                  <c:v>38.461538461538467</c:v>
                </c:pt>
                <c:pt idx="7">
                  <c:v>35.897435897435898</c:v>
                </c:pt>
                <c:pt idx="8">
                  <c:v>34.188034188034187</c:v>
                </c:pt>
                <c:pt idx="9">
                  <c:v>66.956521739130437</c:v>
                </c:pt>
                <c:pt idx="10">
                  <c:v>41.379310344827587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7270912"/>
        <c:axId val="125955456"/>
      </c:barChart>
      <c:catAx>
        <c:axId val="127270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955456"/>
        <c:crosses val="autoZero"/>
        <c:auto val="1"/>
        <c:lblAlgn val="ctr"/>
        <c:lblOffset val="100"/>
        <c:noMultiLvlLbl val="0"/>
      </c:catAx>
      <c:valAx>
        <c:axId val="125955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27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IES AS TELLEIRAS</a:t>
            </a:r>
            <a:endParaRPr lang="es-ES" sz="1100"/>
          </a:p>
        </c:rich>
      </c:tx>
      <c:layout>
        <c:manualLayout>
          <c:xMode val="edge"/>
          <c:yMode val="edge"/>
          <c:x val="0.39362373039000603"/>
          <c:y val="2.121212121212121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(%)'!$H$3</c:f>
              <c:strCache>
                <c:ptCount val="1"/>
                <c:pt idx="0">
                  <c:v>Strongly Disagree</c:v>
                </c:pt>
              </c:strCache>
            </c:strRef>
          </c:tx>
          <c:invertIfNegative val="0"/>
          <c:cat>
            <c:strRef>
              <c:f>'ALL (%)'!$B$37:$B$47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'ALL (%)'!$H$37:$H$47</c:f>
              <c:numCache>
                <c:formatCode>0</c:formatCode>
                <c:ptCount val="11"/>
                <c:pt idx="0">
                  <c:v>9.0909090909090917</c:v>
                </c:pt>
                <c:pt idx="1">
                  <c:v>4.5454545454545459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(%)'!$I$3</c:f>
              <c:strCache>
                <c:ptCount val="1"/>
                <c:pt idx="0">
                  <c:v>Disagree</c:v>
                </c:pt>
              </c:strCache>
            </c:strRef>
          </c:tx>
          <c:invertIfNegative val="0"/>
          <c:cat>
            <c:strRef>
              <c:f>'ALL (%)'!$B$37:$B$47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'ALL (%)'!$I$37:$I$47</c:f>
              <c:numCache>
                <c:formatCode>0</c:formatCode>
                <c:ptCount val="11"/>
                <c:pt idx="0">
                  <c:v>9.0909090909090917</c:v>
                </c:pt>
                <c:pt idx="1">
                  <c:v>9.0909090909090917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9.0909090909090917</c:v>
                </c:pt>
                <c:pt idx="9">
                  <c:v>4.5454545454545459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'ALL (%)'!$J$3</c:f>
              <c:strCache>
                <c:ptCount val="1"/>
                <c:pt idx="0">
                  <c:v>Neither Agree nor Disagree</c:v>
                </c:pt>
              </c:strCache>
            </c:strRef>
          </c:tx>
          <c:invertIfNegative val="0"/>
          <c:cat>
            <c:strRef>
              <c:f>'ALL (%)'!$B$37:$B$47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'ALL (%)'!$J$37:$J$47</c:f>
              <c:numCache>
                <c:formatCode>0</c:formatCode>
                <c:ptCount val="11"/>
                <c:pt idx="0">
                  <c:v>18.181818181818183</c:v>
                </c:pt>
                <c:pt idx="1">
                  <c:v>18.181818181818183</c:v>
                </c:pt>
                <c:pt idx="2">
                  <c:v>22.727272727272727</c:v>
                </c:pt>
                <c:pt idx="3">
                  <c:v>0</c:v>
                </c:pt>
                <c:pt idx="4">
                  <c:v>4.5454545454545459</c:v>
                </c:pt>
                <c:pt idx="5">
                  <c:v>13.636363636363635</c:v>
                </c:pt>
                <c:pt idx="6">
                  <c:v>9.0909090909090917</c:v>
                </c:pt>
                <c:pt idx="7">
                  <c:v>13.636363636363635</c:v>
                </c:pt>
                <c:pt idx="8">
                  <c:v>13.636363636363635</c:v>
                </c:pt>
                <c:pt idx="9">
                  <c:v>9.0909090909090917</c:v>
                </c:pt>
                <c:pt idx="10">
                  <c:v>18.181818181818183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'ALL (%)'!$K$3</c:f>
              <c:strCache>
                <c:ptCount val="1"/>
                <c:pt idx="0">
                  <c:v>Agree</c:v>
                </c:pt>
              </c:strCache>
            </c:strRef>
          </c:tx>
          <c:invertIfNegative val="0"/>
          <c:cat>
            <c:strRef>
              <c:f>'ALL (%)'!$B$37:$B$47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'ALL (%)'!$K$37:$K$47</c:f>
              <c:numCache>
                <c:formatCode>0</c:formatCode>
                <c:ptCount val="11"/>
                <c:pt idx="0">
                  <c:v>40.909090909090914</c:v>
                </c:pt>
                <c:pt idx="1">
                  <c:v>36.363636363636367</c:v>
                </c:pt>
                <c:pt idx="2">
                  <c:v>31.818181818181817</c:v>
                </c:pt>
                <c:pt idx="3">
                  <c:v>13.636363636363635</c:v>
                </c:pt>
                <c:pt idx="4">
                  <c:v>31.818181818181817</c:v>
                </c:pt>
                <c:pt idx="5">
                  <c:v>31.818181818181817</c:v>
                </c:pt>
                <c:pt idx="6">
                  <c:v>59.090909090909093</c:v>
                </c:pt>
                <c:pt idx="7">
                  <c:v>45.454545454545453</c:v>
                </c:pt>
                <c:pt idx="8">
                  <c:v>36.363636363636367</c:v>
                </c:pt>
                <c:pt idx="9">
                  <c:v>22.727272727272727</c:v>
                </c:pt>
                <c:pt idx="10">
                  <c:v>36.363636363636367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ser>
          <c:idx val="4"/>
          <c:order val="4"/>
          <c:tx>
            <c:strRef>
              <c:f>'ALL (%)'!$L$3</c:f>
              <c:strCache>
                <c:ptCount val="1"/>
                <c:pt idx="0">
                  <c:v>Strongly Agree</c:v>
                </c:pt>
              </c:strCache>
            </c:strRef>
          </c:tx>
          <c:invertIfNegative val="0"/>
          <c:cat>
            <c:strRef>
              <c:f>'ALL (%)'!$B$37:$B$47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'ALL (%)'!$L$37:$L$47</c:f>
              <c:numCache>
                <c:formatCode>0</c:formatCode>
                <c:ptCount val="11"/>
                <c:pt idx="0">
                  <c:v>22.727272727272727</c:v>
                </c:pt>
                <c:pt idx="1">
                  <c:v>31.818181818181817</c:v>
                </c:pt>
                <c:pt idx="2">
                  <c:v>45.454545454545453</c:v>
                </c:pt>
                <c:pt idx="3">
                  <c:v>86.36363636363636</c:v>
                </c:pt>
                <c:pt idx="4">
                  <c:v>63.636363636363633</c:v>
                </c:pt>
                <c:pt idx="5">
                  <c:v>54.54545454545454</c:v>
                </c:pt>
                <c:pt idx="6">
                  <c:v>31.818181818181817</c:v>
                </c:pt>
                <c:pt idx="7">
                  <c:v>40.909090909090914</c:v>
                </c:pt>
                <c:pt idx="8">
                  <c:v>40.909090909090914</c:v>
                </c:pt>
                <c:pt idx="9">
                  <c:v>63.636363636363633</c:v>
                </c:pt>
                <c:pt idx="10">
                  <c:v>45.454545454545453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7271936"/>
        <c:axId val="125957760"/>
      </c:barChart>
      <c:catAx>
        <c:axId val="127271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957760"/>
        <c:crosses val="autoZero"/>
        <c:auto val="1"/>
        <c:lblAlgn val="ctr"/>
        <c:lblOffset val="100"/>
        <c:noMultiLvlLbl val="0"/>
      </c:catAx>
      <c:valAx>
        <c:axId val="125957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27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IES FENE</a:t>
            </a:r>
            <a:endParaRPr lang="es-ES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(%)'!$M$3</c:f>
              <c:strCache>
                <c:ptCount val="1"/>
                <c:pt idx="0">
                  <c:v>Strongly Disagree</c:v>
                </c:pt>
              </c:strCache>
            </c:strRef>
          </c:tx>
          <c:invertIfNegative val="0"/>
          <c:cat>
            <c:strRef>
              <c:f>'ALL (%)'!$B$37:$B$47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'ALL (%)'!$M$37:$M$47</c:f>
              <c:numCache>
                <c:formatCode>0</c:formatCode>
                <c:ptCount val="11"/>
                <c:pt idx="0">
                  <c:v>5.5555555555555554</c:v>
                </c:pt>
                <c:pt idx="1">
                  <c:v>0</c:v>
                </c:pt>
                <c:pt idx="2">
                  <c:v>5.5555555555555554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11.111111111111111</c:v>
                </c:pt>
                <c:pt idx="9">
                  <c:v>22.222222222222221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(%)'!$N$3</c:f>
              <c:strCache>
                <c:ptCount val="1"/>
                <c:pt idx="0">
                  <c:v>Disagree</c:v>
                </c:pt>
              </c:strCache>
            </c:strRef>
          </c:tx>
          <c:invertIfNegative val="0"/>
          <c:cat>
            <c:strRef>
              <c:f>'ALL (%)'!$B$37:$B$47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'ALL (%)'!$N$37:$N$47</c:f>
              <c:numCache>
                <c:formatCode>0</c:formatCode>
                <c:ptCount val="11"/>
                <c:pt idx="0">
                  <c:v>38.888888888888893</c:v>
                </c:pt>
                <c:pt idx="1">
                  <c:v>5.5555555555555554</c:v>
                </c:pt>
                <c:pt idx="2">
                  <c:v>5.5555555555555554</c:v>
                </c:pt>
                <c:pt idx="3">
                  <c:v>17.647058823529413</c:v>
                </c:pt>
                <c:pt idx="4">
                  <c:v>11.111111111111111</c:v>
                </c:pt>
                <c:pt idx="5">
                  <c:v>16.666666666666664</c:v>
                </c:pt>
                <c:pt idx="6">
                  <c:v>5.8823529411764701</c:v>
                </c:pt>
                <c:pt idx="7">
                  <c:v>11.111111111111111</c:v>
                </c:pt>
                <c:pt idx="8">
                  <c:v>16.666666666666664</c:v>
                </c:pt>
                <c:pt idx="9">
                  <c:v>0</c:v>
                </c:pt>
                <c:pt idx="10">
                  <c:v>11.111111111111111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'ALL (%)'!$O$3</c:f>
              <c:strCache>
                <c:ptCount val="1"/>
                <c:pt idx="0">
                  <c:v>Neither Agree nor Disagree</c:v>
                </c:pt>
              </c:strCache>
            </c:strRef>
          </c:tx>
          <c:invertIfNegative val="0"/>
          <c:cat>
            <c:strRef>
              <c:f>'ALL (%)'!$B$37:$B$47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'ALL (%)'!$O$37:$O$47</c:f>
              <c:numCache>
                <c:formatCode>0</c:formatCode>
                <c:ptCount val="11"/>
                <c:pt idx="0">
                  <c:v>27.777777777777779</c:v>
                </c:pt>
                <c:pt idx="1">
                  <c:v>72.222222222222214</c:v>
                </c:pt>
                <c:pt idx="2">
                  <c:v>27.777777777777779</c:v>
                </c:pt>
                <c:pt idx="3">
                  <c:v>11.76470588235294</c:v>
                </c:pt>
                <c:pt idx="4">
                  <c:v>22.222222222222221</c:v>
                </c:pt>
                <c:pt idx="5">
                  <c:v>27.777777777777779</c:v>
                </c:pt>
                <c:pt idx="6">
                  <c:v>11.76470588235294</c:v>
                </c:pt>
                <c:pt idx="7">
                  <c:v>16.666666666666664</c:v>
                </c:pt>
                <c:pt idx="8">
                  <c:v>11.111111111111111</c:v>
                </c:pt>
                <c:pt idx="9">
                  <c:v>33.333333333333329</c:v>
                </c:pt>
                <c:pt idx="10">
                  <c:v>27.777777777777779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'ALL (%)'!$P$3</c:f>
              <c:strCache>
                <c:ptCount val="1"/>
                <c:pt idx="0">
                  <c:v>Agree</c:v>
                </c:pt>
              </c:strCache>
            </c:strRef>
          </c:tx>
          <c:invertIfNegative val="0"/>
          <c:cat>
            <c:strRef>
              <c:f>'ALL (%)'!$B$37:$B$47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'ALL (%)'!$P$37:$P$47</c:f>
              <c:numCache>
                <c:formatCode>0</c:formatCode>
                <c:ptCount val="11"/>
                <c:pt idx="0">
                  <c:v>11.111111111111111</c:v>
                </c:pt>
                <c:pt idx="1">
                  <c:v>5.5555555555555554</c:v>
                </c:pt>
                <c:pt idx="2">
                  <c:v>33.333333333333329</c:v>
                </c:pt>
                <c:pt idx="3">
                  <c:v>17.647058823529413</c:v>
                </c:pt>
                <c:pt idx="4">
                  <c:v>27.777777777777779</c:v>
                </c:pt>
                <c:pt idx="5">
                  <c:v>22.222222222222221</c:v>
                </c:pt>
                <c:pt idx="6">
                  <c:v>58.82352941176471</c:v>
                </c:pt>
                <c:pt idx="7">
                  <c:v>38.888888888888893</c:v>
                </c:pt>
                <c:pt idx="8">
                  <c:v>27.777777777777779</c:v>
                </c:pt>
                <c:pt idx="9">
                  <c:v>0</c:v>
                </c:pt>
                <c:pt idx="10">
                  <c:v>33.333333333333329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ser>
          <c:idx val="4"/>
          <c:order val="4"/>
          <c:tx>
            <c:strRef>
              <c:f>'ALL (%)'!$Q$3</c:f>
              <c:strCache>
                <c:ptCount val="1"/>
                <c:pt idx="0">
                  <c:v>Strongly Agree</c:v>
                </c:pt>
              </c:strCache>
            </c:strRef>
          </c:tx>
          <c:invertIfNegative val="0"/>
          <c:cat>
            <c:strRef>
              <c:f>'ALL (%)'!$B$37:$B$47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'ALL (%)'!$Q$37:$Q$47</c:f>
              <c:numCache>
                <c:formatCode>0</c:formatCode>
                <c:ptCount val="11"/>
                <c:pt idx="0">
                  <c:v>16.666666666666664</c:v>
                </c:pt>
                <c:pt idx="1">
                  <c:v>16.666666666666664</c:v>
                </c:pt>
                <c:pt idx="2">
                  <c:v>27.777777777777779</c:v>
                </c:pt>
                <c:pt idx="3">
                  <c:v>52.941176470588239</c:v>
                </c:pt>
                <c:pt idx="4">
                  <c:v>38.888888888888893</c:v>
                </c:pt>
                <c:pt idx="5">
                  <c:v>33.333333333333329</c:v>
                </c:pt>
                <c:pt idx="6">
                  <c:v>23.52941176470588</c:v>
                </c:pt>
                <c:pt idx="7">
                  <c:v>33.333333333333329</c:v>
                </c:pt>
                <c:pt idx="8">
                  <c:v>33.333333333333329</c:v>
                </c:pt>
                <c:pt idx="9">
                  <c:v>44.444444444444443</c:v>
                </c:pt>
                <c:pt idx="10">
                  <c:v>27.777777777777779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7272448"/>
        <c:axId val="126255104"/>
      </c:barChart>
      <c:catAx>
        <c:axId val="127272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6255104"/>
        <c:crosses val="autoZero"/>
        <c:auto val="1"/>
        <c:lblAlgn val="ctr"/>
        <c:lblOffset val="100"/>
        <c:noMultiLvlLbl val="0"/>
      </c:catAx>
      <c:valAx>
        <c:axId val="126255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272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IES FRAGA DO EUME</a:t>
            </a:r>
            <a:endParaRPr lang="es-ES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(%)'!$R$3</c:f>
              <c:strCache>
                <c:ptCount val="1"/>
                <c:pt idx="0">
                  <c:v>Strongly Disagree</c:v>
                </c:pt>
              </c:strCache>
            </c:strRef>
          </c:tx>
          <c:invertIfNegative val="0"/>
          <c:cat>
            <c:strRef>
              <c:f>'ALL (%)'!$B$37:$B$47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'ALL (%)'!$R$37:$R$47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(%)'!$S$3</c:f>
              <c:strCache>
                <c:ptCount val="1"/>
                <c:pt idx="0">
                  <c:v>Disagree</c:v>
                </c:pt>
              </c:strCache>
            </c:strRef>
          </c:tx>
          <c:invertIfNegative val="0"/>
          <c:cat>
            <c:strRef>
              <c:f>'ALL (%)'!$B$37:$B$47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'ALL (%)'!$S$37:$S$47</c:f>
              <c:numCache>
                <c:formatCode>0</c:formatCode>
                <c:ptCount val="11"/>
                <c:pt idx="0">
                  <c:v>6.25</c:v>
                </c:pt>
                <c:pt idx="1">
                  <c:v>0</c:v>
                </c:pt>
                <c:pt idx="2">
                  <c:v>6.25</c:v>
                </c:pt>
                <c:pt idx="3">
                  <c:v>0</c:v>
                </c:pt>
                <c:pt idx="4">
                  <c:v>0</c:v>
                </c:pt>
                <c:pt idx="5">
                  <c:v>6.25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12.5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'ALL (%)'!$T$3</c:f>
              <c:strCache>
                <c:ptCount val="1"/>
                <c:pt idx="0">
                  <c:v>Neither Agree nor Disagree</c:v>
                </c:pt>
              </c:strCache>
            </c:strRef>
          </c:tx>
          <c:invertIfNegative val="0"/>
          <c:cat>
            <c:strRef>
              <c:f>'ALL (%)'!$B$37:$B$47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'ALL (%)'!$T$37:$T$47</c:f>
              <c:numCache>
                <c:formatCode>0</c:formatCode>
                <c:ptCount val="11"/>
                <c:pt idx="0">
                  <c:v>43.75</c:v>
                </c:pt>
                <c:pt idx="1">
                  <c:v>37.5</c:v>
                </c:pt>
                <c:pt idx="2">
                  <c:v>25</c:v>
                </c:pt>
                <c:pt idx="3">
                  <c:v>18.75</c:v>
                </c:pt>
                <c:pt idx="4">
                  <c:v>12.5</c:v>
                </c:pt>
                <c:pt idx="5">
                  <c:v>18.75</c:v>
                </c:pt>
                <c:pt idx="6">
                  <c:v>26.666666666666668</c:v>
                </c:pt>
                <c:pt idx="7">
                  <c:v>12.5</c:v>
                </c:pt>
                <c:pt idx="8">
                  <c:v>18.75</c:v>
                </c:pt>
                <c:pt idx="9">
                  <c:v>6.25</c:v>
                </c:pt>
                <c:pt idx="10">
                  <c:v>31.25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'ALL (%)'!$U$3</c:f>
              <c:strCache>
                <c:ptCount val="1"/>
                <c:pt idx="0">
                  <c:v>Agree</c:v>
                </c:pt>
              </c:strCache>
            </c:strRef>
          </c:tx>
          <c:invertIfNegative val="0"/>
          <c:cat>
            <c:strRef>
              <c:f>'ALL (%)'!$B$37:$B$47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'ALL (%)'!$U$37:$U$47</c:f>
              <c:numCache>
                <c:formatCode>0</c:formatCode>
                <c:ptCount val="11"/>
                <c:pt idx="0">
                  <c:v>31.25</c:v>
                </c:pt>
                <c:pt idx="1">
                  <c:v>31.25</c:v>
                </c:pt>
                <c:pt idx="2">
                  <c:v>37.5</c:v>
                </c:pt>
                <c:pt idx="3">
                  <c:v>31.25</c:v>
                </c:pt>
                <c:pt idx="4">
                  <c:v>31.25</c:v>
                </c:pt>
                <c:pt idx="5">
                  <c:v>25</c:v>
                </c:pt>
                <c:pt idx="6">
                  <c:v>40</c:v>
                </c:pt>
                <c:pt idx="7">
                  <c:v>43.75</c:v>
                </c:pt>
                <c:pt idx="8">
                  <c:v>37.5</c:v>
                </c:pt>
                <c:pt idx="9">
                  <c:v>50</c:v>
                </c:pt>
                <c:pt idx="10">
                  <c:v>12.5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ser>
          <c:idx val="4"/>
          <c:order val="4"/>
          <c:tx>
            <c:strRef>
              <c:f>'ALL (%)'!$V$3</c:f>
              <c:strCache>
                <c:ptCount val="1"/>
                <c:pt idx="0">
                  <c:v>Strongly Agree</c:v>
                </c:pt>
              </c:strCache>
            </c:strRef>
          </c:tx>
          <c:invertIfNegative val="0"/>
          <c:cat>
            <c:strRef>
              <c:f>'ALL (%)'!$B$37:$B$47</c:f>
              <c:strCache>
                <c:ptCount val="11"/>
                <c:pt idx="0">
                  <c:v>I am confident I can lead others to accomplish a goal</c:v>
                </c:pt>
                <c:pt idx="1">
                  <c:v>I am confident I can encourage others to do their best</c:v>
                </c:pt>
                <c:pt idx="2">
                  <c:v>I am confident I can produce high quality work</c:v>
                </c:pt>
                <c:pt idx="3">
                  <c:v>I am confident I can respect the differences of my peers</c:v>
                </c:pt>
                <c:pt idx="4">
                  <c:v>I am confident I can help my peers</c:v>
                </c:pt>
                <c:pt idx="5">
                  <c:v>I am confident I can include others’ perspectives when making decisions</c:v>
                </c:pt>
                <c:pt idx="6">
                  <c:v>I am confident I can make changes when things do not go as planned</c:v>
                </c:pt>
                <c:pt idx="7">
                  <c:v>I am confident I can set my own learning goals</c:v>
                </c:pt>
                <c:pt idx="8">
                  <c:v>I am confident I can manage my time wisely when working on my own</c:v>
                </c:pt>
                <c:pt idx="9">
                  <c:v>When I have many assignments, I can choose which ones need to be done first</c:v>
                </c:pt>
                <c:pt idx="10">
                  <c:v>I am confident I can work well with students from different backgrounds</c:v>
                </c:pt>
              </c:strCache>
            </c:strRef>
          </c:cat>
          <c:val>
            <c:numRef>
              <c:f>'ALL (%)'!$V$37:$V$47</c:f>
              <c:numCache>
                <c:formatCode>0</c:formatCode>
                <c:ptCount val="11"/>
                <c:pt idx="0">
                  <c:v>18.75</c:v>
                </c:pt>
                <c:pt idx="1">
                  <c:v>31.25</c:v>
                </c:pt>
                <c:pt idx="2">
                  <c:v>31.25</c:v>
                </c:pt>
                <c:pt idx="3">
                  <c:v>50</c:v>
                </c:pt>
                <c:pt idx="4">
                  <c:v>56.25</c:v>
                </c:pt>
                <c:pt idx="5">
                  <c:v>50</c:v>
                </c:pt>
                <c:pt idx="6">
                  <c:v>33.333333333333329</c:v>
                </c:pt>
                <c:pt idx="7">
                  <c:v>43.75</c:v>
                </c:pt>
                <c:pt idx="8">
                  <c:v>43.75</c:v>
                </c:pt>
                <c:pt idx="9">
                  <c:v>31.25</c:v>
                </c:pt>
                <c:pt idx="10">
                  <c:v>56.25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7273472"/>
        <c:axId val="126257408"/>
      </c:barChart>
      <c:catAx>
        <c:axId val="127273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6257408"/>
        <c:crosses val="autoZero"/>
        <c:auto val="1"/>
        <c:lblAlgn val="ctr"/>
        <c:lblOffset val="100"/>
        <c:noMultiLvlLbl val="0"/>
      </c:catAx>
      <c:valAx>
        <c:axId val="126257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273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CPI ATIOS</a:t>
            </a:r>
            <a:endParaRPr lang="es-ES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(%)'!$C$51</c:f>
              <c:strCache>
                <c:ptCount val="1"/>
                <c:pt idx="0">
                  <c:v>Not at all interested</c:v>
                </c:pt>
              </c:strCache>
            </c:strRef>
          </c:tx>
          <c:invertIfNegative val="0"/>
          <c:cat>
            <c:strRef>
              <c:f>'ALL (%)'!$B$53:$B$64</c:f>
              <c:strCache>
                <c:ptCount val="12"/>
                <c:pt idx="0">
                  <c:v>Physics</c:v>
                </c:pt>
                <c:pt idx="1">
                  <c:v>Environmental Work</c:v>
                </c:pt>
                <c:pt idx="2">
                  <c:v>Biology and Zoology</c:v>
                </c:pt>
                <c:pt idx="3">
                  <c:v>Veterinary Work</c:v>
                </c:pt>
                <c:pt idx="4">
                  <c:v>Mathematics</c:v>
                </c:pt>
                <c:pt idx="5">
                  <c:v>Medicine</c:v>
                </c:pt>
                <c:pt idx="6">
                  <c:v>Earth Science</c:v>
                </c:pt>
                <c:pt idx="7">
                  <c:v>Computer Science</c:v>
                </c:pt>
                <c:pt idx="8">
                  <c:v>Medical Science</c:v>
                </c:pt>
                <c:pt idx="9">
                  <c:v>Chemistry</c:v>
                </c:pt>
                <c:pt idx="10">
                  <c:v>Energy</c:v>
                </c:pt>
                <c:pt idx="11">
                  <c:v>Engineering</c:v>
                </c:pt>
              </c:strCache>
            </c:strRef>
          </c:cat>
          <c:val>
            <c:numRef>
              <c:f>'ALL (%)'!$C$53:$C$64</c:f>
              <c:numCache>
                <c:formatCode>#,##0</c:formatCode>
                <c:ptCount val="12"/>
                <c:pt idx="0">
                  <c:v>18.103448275862068</c:v>
                </c:pt>
                <c:pt idx="1">
                  <c:v>14.655172413793101</c:v>
                </c:pt>
                <c:pt idx="2">
                  <c:v>11.965811965811966</c:v>
                </c:pt>
                <c:pt idx="3">
                  <c:v>21.1864406779661</c:v>
                </c:pt>
                <c:pt idx="4">
                  <c:v>17.948717948717949</c:v>
                </c:pt>
                <c:pt idx="5">
                  <c:v>19.658119658119659</c:v>
                </c:pt>
                <c:pt idx="6">
                  <c:v>21.551724137931032</c:v>
                </c:pt>
                <c:pt idx="7">
                  <c:v>20.512820512820511</c:v>
                </c:pt>
                <c:pt idx="8">
                  <c:v>22.881355932203391</c:v>
                </c:pt>
                <c:pt idx="9">
                  <c:v>27.586206896551722</c:v>
                </c:pt>
                <c:pt idx="10">
                  <c:v>20.33898305084746</c:v>
                </c:pt>
                <c:pt idx="11">
                  <c:v>17.796610169491526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(%)'!$D$51</c:f>
              <c:strCache>
                <c:ptCount val="1"/>
                <c:pt idx="0">
                  <c:v>Not so interested</c:v>
                </c:pt>
              </c:strCache>
            </c:strRef>
          </c:tx>
          <c:invertIfNegative val="0"/>
          <c:cat>
            <c:strRef>
              <c:f>'ALL (%)'!$B$53:$B$64</c:f>
              <c:strCache>
                <c:ptCount val="12"/>
                <c:pt idx="0">
                  <c:v>Physics</c:v>
                </c:pt>
                <c:pt idx="1">
                  <c:v>Environmental Work</c:v>
                </c:pt>
                <c:pt idx="2">
                  <c:v>Biology and Zoology</c:v>
                </c:pt>
                <c:pt idx="3">
                  <c:v>Veterinary Work</c:v>
                </c:pt>
                <c:pt idx="4">
                  <c:v>Mathematics</c:v>
                </c:pt>
                <c:pt idx="5">
                  <c:v>Medicine</c:v>
                </c:pt>
                <c:pt idx="6">
                  <c:v>Earth Science</c:v>
                </c:pt>
                <c:pt idx="7">
                  <c:v>Computer Science</c:v>
                </c:pt>
                <c:pt idx="8">
                  <c:v>Medical Science</c:v>
                </c:pt>
                <c:pt idx="9">
                  <c:v>Chemistry</c:v>
                </c:pt>
                <c:pt idx="10">
                  <c:v>Energy</c:v>
                </c:pt>
                <c:pt idx="11">
                  <c:v>Engineering</c:v>
                </c:pt>
              </c:strCache>
            </c:strRef>
          </c:cat>
          <c:val>
            <c:numRef>
              <c:f>'ALL (%)'!$D$53:$D$64</c:f>
              <c:numCache>
                <c:formatCode>#,##0</c:formatCode>
                <c:ptCount val="12"/>
                <c:pt idx="0">
                  <c:v>31.896551724137932</c:v>
                </c:pt>
                <c:pt idx="1">
                  <c:v>33.620689655172413</c:v>
                </c:pt>
                <c:pt idx="2">
                  <c:v>23.931623931623932</c:v>
                </c:pt>
                <c:pt idx="3">
                  <c:v>29.66101694915254</c:v>
                </c:pt>
                <c:pt idx="4">
                  <c:v>28.205128205128204</c:v>
                </c:pt>
                <c:pt idx="5">
                  <c:v>31.623931623931622</c:v>
                </c:pt>
                <c:pt idx="6">
                  <c:v>33.620689655172413</c:v>
                </c:pt>
                <c:pt idx="7">
                  <c:v>30.76923076923077</c:v>
                </c:pt>
                <c:pt idx="8">
                  <c:v>38.135593220338983</c:v>
                </c:pt>
                <c:pt idx="9">
                  <c:v>28.448275862068968</c:v>
                </c:pt>
                <c:pt idx="10">
                  <c:v>36.440677966101696</c:v>
                </c:pt>
                <c:pt idx="11">
                  <c:v>30.508474576271187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'ALL (%)'!$E$51</c:f>
              <c:strCache>
                <c:ptCount val="1"/>
                <c:pt idx="0">
                  <c:v>Interested</c:v>
                </c:pt>
              </c:strCache>
            </c:strRef>
          </c:tx>
          <c:invertIfNegative val="0"/>
          <c:cat>
            <c:strRef>
              <c:f>'ALL (%)'!$B$53:$B$64</c:f>
              <c:strCache>
                <c:ptCount val="12"/>
                <c:pt idx="0">
                  <c:v>Physics</c:v>
                </c:pt>
                <c:pt idx="1">
                  <c:v>Environmental Work</c:v>
                </c:pt>
                <c:pt idx="2">
                  <c:v>Biology and Zoology</c:v>
                </c:pt>
                <c:pt idx="3">
                  <c:v>Veterinary Work</c:v>
                </c:pt>
                <c:pt idx="4">
                  <c:v>Mathematics</c:v>
                </c:pt>
                <c:pt idx="5">
                  <c:v>Medicine</c:v>
                </c:pt>
                <c:pt idx="6">
                  <c:v>Earth Science</c:v>
                </c:pt>
                <c:pt idx="7">
                  <c:v>Computer Science</c:v>
                </c:pt>
                <c:pt idx="8">
                  <c:v>Medical Science</c:v>
                </c:pt>
                <c:pt idx="9">
                  <c:v>Chemistry</c:v>
                </c:pt>
                <c:pt idx="10">
                  <c:v>Energy</c:v>
                </c:pt>
                <c:pt idx="11">
                  <c:v>Engineering</c:v>
                </c:pt>
              </c:strCache>
            </c:strRef>
          </c:cat>
          <c:val>
            <c:numRef>
              <c:f>'ALL (%)'!$E$53:$E$64</c:f>
              <c:numCache>
                <c:formatCode>#,##0</c:formatCode>
                <c:ptCount val="12"/>
                <c:pt idx="0">
                  <c:v>28.448275862068968</c:v>
                </c:pt>
                <c:pt idx="1">
                  <c:v>30.172413793103448</c:v>
                </c:pt>
                <c:pt idx="2">
                  <c:v>35.042735042735039</c:v>
                </c:pt>
                <c:pt idx="3">
                  <c:v>22.881355932203391</c:v>
                </c:pt>
                <c:pt idx="4">
                  <c:v>28.205128205128204</c:v>
                </c:pt>
                <c:pt idx="5">
                  <c:v>27.350427350427353</c:v>
                </c:pt>
                <c:pt idx="6">
                  <c:v>22.413793103448278</c:v>
                </c:pt>
                <c:pt idx="7">
                  <c:v>29.059829059829063</c:v>
                </c:pt>
                <c:pt idx="8">
                  <c:v>25.423728813559322</c:v>
                </c:pt>
                <c:pt idx="9">
                  <c:v>25</c:v>
                </c:pt>
                <c:pt idx="10">
                  <c:v>22.881355932203391</c:v>
                </c:pt>
                <c:pt idx="11">
                  <c:v>22.033898305084744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'ALL (%)'!$F$51</c:f>
              <c:strCache>
                <c:ptCount val="1"/>
                <c:pt idx="0">
                  <c:v>Very interested</c:v>
                </c:pt>
              </c:strCache>
            </c:strRef>
          </c:tx>
          <c:invertIfNegative val="0"/>
          <c:cat>
            <c:strRef>
              <c:f>'ALL (%)'!$B$53:$B$64</c:f>
              <c:strCache>
                <c:ptCount val="12"/>
                <c:pt idx="0">
                  <c:v>Physics</c:v>
                </c:pt>
                <c:pt idx="1">
                  <c:v>Environmental Work</c:v>
                </c:pt>
                <c:pt idx="2">
                  <c:v>Biology and Zoology</c:v>
                </c:pt>
                <c:pt idx="3">
                  <c:v>Veterinary Work</c:v>
                </c:pt>
                <c:pt idx="4">
                  <c:v>Mathematics</c:v>
                </c:pt>
                <c:pt idx="5">
                  <c:v>Medicine</c:v>
                </c:pt>
                <c:pt idx="6">
                  <c:v>Earth Science</c:v>
                </c:pt>
                <c:pt idx="7">
                  <c:v>Computer Science</c:v>
                </c:pt>
                <c:pt idx="8">
                  <c:v>Medical Science</c:v>
                </c:pt>
                <c:pt idx="9">
                  <c:v>Chemistry</c:v>
                </c:pt>
                <c:pt idx="10">
                  <c:v>Energy</c:v>
                </c:pt>
                <c:pt idx="11">
                  <c:v>Engineering</c:v>
                </c:pt>
              </c:strCache>
            </c:strRef>
          </c:cat>
          <c:val>
            <c:numRef>
              <c:f>'ALL (%)'!$F$53:$F$64</c:f>
              <c:numCache>
                <c:formatCode>#,##0</c:formatCode>
                <c:ptCount val="12"/>
                <c:pt idx="0">
                  <c:v>21.551724137931032</c:v>
                </c:pt>
                <c:pt idx="1">
                  <c:v>21.551724137931032</c:v>
                </c:pt>
                <c:pt idx="2">
                  <c:v>29.059829059829063</c:v>
                </c:pt>
                <c:pt idx="3">
                  <c:v>26.271186440677969</c:v>
                </c:pt>
                <c:pt idx="4">
                  <c:v>25.641025641025639</c:v>
                </c:pt>
                <c:pt idx="5">
                  <c:v>21.367521367521366</c:v>
                </c:pt>
                <c:pt idx="6">
                  <c:v>22.413793103448278</c:v>
                </c:pt>
                <c:pt idx="7">
                  <c:v>19.658119658119659</c:v>
                </c:pt>
                <c:pt idx="8">
                  <c:v>13.559322033898304</c:v>
                </c:pt>
                <c:pt idx="9">
                  <c:v>18.96551724137931</c:v>
                </c:pt>
                <c:pt idx="10">
                  <c:v>20.33898305084746</c:v>
                </c:pt>
                <c:pt idx="11">
                  <c:v>29.66101694915254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7274496"/>
        <c:axId val="126259712"/>
      </c:barChart>
      <c:catAx>
        <c:axId val="12727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6259712"/>
        <c:crosses val="autoZero"/>
        <c:auto val="1"/>
        <c:lblAlgn val="ctr"/>
        <c:lblOffset val="100"/>
        <c:noMultiLvlLbl val="0"/>
      </c:catAx>
      <c:valAx>
        <c:axId val="126259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27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CPI ATIOS</a:t>
            </a:r>
            <a:endParaRPr lang="es-ES" sz="1100">
              <a:effectLst/>
            </a:endParaRPr>
          </a:p>
        </c:rich>
      </c:tx>
      <c:layout>
        <c:manualLayout>
          <c:xMode val="edge"/>
          <c:yMode val="edge"/>
          <c:x val="0.40786574964792538"/>
          <c:y val="2.83010495516008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(%)'!$C$67</c:f>
              <c:strCache>
                <c:ptCount val="1"/>
                <c:pt idx="0">
                  <c:v>Not very well</c:v>
                </c:pt>
              </c:strCache>
            </c:strRef>
          </c:tx>
          <c:invertIfNegative val="0"/>
          <c:cat>
            <c:strRef>
              <c:f>'ALL (%)'!$B$70:$B$72</c:f>
              <c:strCache>
                <c:ptCount val="3"/>
                <c:pt idx="0">
                  <c:v>English language Class?</c:v>
                </c:pt>
                <c:pt idx="1">
                  <c:v>Maths class</c:v>
                </c:pt>
                <c:pt idx="2">
                  <c:v>Science class</c:v>
                </c:pt>
              </c:strCache>
            </c:strRef>
          </c:cat>
          <c:val>
            <c:numRef>
              <c:f>'ALL (%)'!$C$70:$C$72</c:f>
              <c:numCache>
                <c:formatCode>#,##0</c:formatCode>
                <c:ptCount val="3"/>
                <c:pt idx="0">
                  <c:v>10.16949152542373</c:v>
                </c:pt>
                <c:pt idx="1">
                  <c:v>17.796610169491526</c:v>
                </c:pt>
                <c:pt idx="2">
                  <c:v>18.64406779661017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(%)'!$D$67</c:f>
              <c:strCache>
                <c:ptCount val="1"/>
                <c:pt idx="0">
                  <c:v>Ok/pretty well</c:v>
                </c:pt>
              </c:strCache>
            </c:strRef>
          </c:tx>
          <c:invertIfNegative val="0"/>
          <c:cat>
            <c:strRef>
              <c:f>'ALL (%)'!$B$70:$B$72</c:f>
              <c:strCache>
                <c:ptCount val="3"/>
                <c:pt idx="0">
                  <c:v>English language Class?</c:v>
                </c:pt>
                <c:pt idx="1">
                  <c:v>Maths class</c:v>
                </c:pt>
                <c:pt idx="2">
                  <c:v>Science class</c:v>
                </c:pt>
              </c:strCache>
            </c:strRef>
          </c:cat>
          <c:val>
            <c:numRef>
              <c:f>'ALL (%)'!$D$70:$D$72</c:f>
              <c:numCache>
                <c:formatCode>#,##0</c:formatCode>
                <c:ptCount val="3"/>
                <c:pt idx="0">
                  <c:v>54.237288135593218</c:v>
                </c:pt>
                <c:pt idx="1">
                  <c:v>39.83050847457627</c:v>
                </c:pt>
                <c:pt idx="2">
                  <c:v>46.610169491525419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3"/>
          <c:order val="2"/>
          <c:tx>
            <c:strRef>
              <c:f>'ALL (%)'!$E$67</c:f>
              <c:strCache>
                <c:ptCount val="1"/>
                <c:pt idx="0">
                  <c:v>Very well</c:v>
                </c:pt>
              </c:strCache>
            </c:strRef>
          </c:tx>
          <c:invertIfNegative val="0"/>
          <c:cat>
            <c:strRef>
              <c:f>'ALL (%)'!$B$70:$B$72</c:f>
              <c:strCache>
                <c:ptCount val="3"/>
                <c:pt idx="0">
                  <c:v>English language Class?</c:v>
                </c:pt>
                <c:pt idx="1">
                  <c:v>Maths class</c:v>
                </c:pt>
                <c:pt idx="2">
                  <c:v>Science class</c:v>
                </c:pt>
              </c:strCache>
            </c:strRef>
          </c:cat>
          <c:val>
            <c:numRef>
              <c:f>'ALL (%)'!$E$70:$E$72</c:f>
              <c:numCache>
                <c:formatCode>#,##0</c:formatCode>
                <c:ptCount val="3"/>
                <c:pt idx="0">
                  <c:v>35.593220338983052</c:v>
                </c:pt>
                <c:pt idx="1">
                  <c:v>42.372881355932201</c:v>
                </c:pt>
                <c:pt idx="2">
                  <c:v>34.745762711864408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7817216"/>
        <c:axId val="126262016"/>
      </c:barChart>
      <c:catAx>
        <c:axId val="127817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6262016"/>
        <c:crosses val="autoZero"/>
        <c:auto val="1"/>
        <c:lblAlgn val="ctr"/>
        <c:lblOffset val="100"/>
        <c:noMultiLvlLbl val="0"/>
      </c:catAx>
      <c:valAx>
        <c:axId val="126262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81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IES AS TELLEIRAS</a:t>
            </a:r>
            <a:endParaRPr lang="es-ES" sz="1100">
              <a:effectLst/>
            </a:endParaRPr>
          </a:p>
        </c:rich>
      </c:tx>
      <c:layout>
        <c:manualLayout>
          <c:xMode val="edge"/>
          <c:yMode val="edge"/>
          <c:x val="0.13244903855272358"/>
          <c:y val="2.260869978020308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(%)'!$H$67</c:f>
              <c:strCache>
                <c:ptCount val="1"/>
                <c:pt idx="0">
                  <c:v>Not very well</c:v>
                </c:pt>
              </c:strCache>
            </c:strRef>
          </c:tx>
          <c:invertIfNegative val="0"/>
          <c:cat>
            <c:strRef>
              <c:f>'ALL (%)'!$B$70:$B$72</c:f>
              <c:strCache>
                <c:ptCount val="3"/>
                <c:pt idx="0">
                  <c:v>English language Class?</c:v>
                </c:pt>
                <c:pt idx="1">
                  <c:v>Maths class</c:v>
                </c:pt>
                <c:pt idx="2">
                  <c:v>Science class</c:v>
                </c:pt>
              </c:strCache>
            </c:strRef>
          </c:cat>
          <c:val>
            <c:numRef>
              <c:f>'ALL (%)'!$H$70:$H$72</c:f>
              <c:numCache>
                <c:formatCode>0</c:formatCode>
                <c:ptCount val="3"/>
                <c:pt idx="0">
                  <c:v>9.0909090909090917</c:v>
                </c:pt>
                <c:pt idx="1">
                  <c:v>9.0909090909090917</c:v>
                </c:pt>
                <c:pt idx="2">
                  <c:v>13.636363636363635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(%)'!$I$67</c:f>
              <c:strCache>
                <c:ptCount val="1"/>
                <c:pt idx="0">
                  <c:v>Ok/pretty well</c:v>
                </c:pt>
              </c:strCache>
            </c:strRef>
          </c:tx>
          <c:invertIfNegative val="0"/>
          <c:cat>
            <c:strRef>
              <c:f>'ALL (%)'!$B$70:$B$72</c:f>
              <c:strCache>
                <c:ptCount val="3"/>
                <c:pt idx="0">
                  <c:v>English language Class?</c:v>
                </c:pt>
                <c:pt idx="1">
                  <c:v>Maths class</c:v>
                </c:pt>
                <c:pt idx="2">
                  <c:v>Science class</c:v>
                </c:pt>
              </c:strCache>
            </c:strRef>
          </c:cat>
          <c:val>
            <c:numRef>
              <c:f>'ALL (%)'!$I$70:$I$72</c:f>
              <c:numCache>
                <c:formatCode>0</c:formatCode>
                <c:ptCount val="3"/>
                <c:pt idx="0">
                  <c:v>50</c:v>
                </c:pt>
                <c:pt idx="1">
                  <c:v>50</c:v>
                </c:pt>
                <c:pt idx="2">
                  <c:v>36.363636363636367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3"/>
          <c:order val="2"/>
          <c:tx>
            <c:strRef>
              <c:f>'ALL (%)'!$J$67</c:f>
              <c:strCache>
                <c:ptCount val="1"/>
                <c:pt idx="0">
                  <c:v>Very well</c:v>
                </c:pt>
              </c:strCache>
            </c:strRef>
          </c:tx>
          <c:invertIfNegative val="0"/>
          <c:cat>
            <c:strRef>
              <c:f>'ALL (%)'!$B$70:$B$72</c:f>
              <c:strCache>
                <c:ptCount val="3"/>
                <c:pt idx="0">
                  <c:v>English language Class?</c:v>
                </c:pt>
                <c:pt idx="1">
                  <c:v>Maths class</c:v>
                </c:pt>
                <c:pt idx="2">
                  <c:v>Science class</c:v>
                </c:pt>
              </c:strCache>
            </c:strRef>
          </c:cat>
          <c:val>
            <c:numRef>
              <c:f>'ALL (%)'!$J$70:$J$72</c:f>
              <c:numCache>
                <c:formatCode>0</c:formatCode>
                <c:ptCount val="3"/>
                <c:pt idx="0">
                  <c:v>40.909090909090914</c:v>
                </c:pt>
                <c:pt idx="1">
                  <c:v>40.909090909090914</c:v>
                </c:pt>
                <c:pt idx="2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7817728"/>
        <c:axId val="126985344"/>
      </c:barChart>
      <c:catAx>
        <c:axId val="1278177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6985344"/>
        <c:crosses val="autoZero"/>
        <c:auto val="1"/>
        <c:lblAlgn val="ctr"/>
        <c:lblOffset val="100"/>
        <c:noMultiLvlLbl val="0"/>
      </c:catAx>
      <c:valAx>
        <c:axId val="126985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81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IES FENE</a:t>
            </a:r>
            <a:endParaRPr lang="es-ES" sz="1100">
              <a:effectLst/>
            </a:endParaRPr>
          </a:p>
        </c:rich>
      </c:tx>
      <c:layout>
        <c:manualLayout>
          <c:xMode val="edge"/>
          <c:yMode val="edge"/>
          <c:x val="0.13244903855272358"/>
          <c:y val="2.260869978020308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(%)'!$M$67</c:f>
              <c:strCache>
                <c:ptCount val="1"/>
                <c:pt idx="0">
                  <c:v>Not very well</c:v>
                </c:pt>
              </c:strCache>
            </c:strRef>
          </c:tx>
          <c:invertIfNegative val="0"/>
          <c:cat>
            <c:strRef>
              <c:f>'ALL (%)'!$B$70:$B$72</c:f>
              <c:strCache>
                <c:ptCount val="3"/>
                <c:pt idx="0">
                  <c:v>English language Class?</c:v>
                </c:pt>
                <c:pt idx="1">
                  <c:v>Maths class</c:v>
                </c:pt>
                <c:pt idx="2">
                  <c:v>Science class</c:v>
                </c:pt>
              </c:strCache>
            </c:strRef>
          </c:cat>
          <c:val>
            <c:numRef>
              <c:f>'ALL (%)'!$M$70:$M$72</c:f>
              <c:numCache>
                <c:formatCode>0</c:formatCode>
                <c:ptCount val="3"/>
                <c:pt idx="0">
                  <c:v>11.111111111111111</c:v>
                </c:pt>
                <c:pt idx="1">
                  <c:v>5.5555555555555554</c:v>
                </c:pt>
                <c:pt idx="2">
                  <c:v>16.666666666666664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(%)'!$N$67</c:f>
              <c:strCache>
                <c:ptCount val="1"/>
                <c:pt idx="0">
                  <c:v>Ok/pretty well</c:v>
                </c:pt>
              </c:strCache>
            </c:strRef>
          </c:tx>
          <c:invertIfNegative val="0"/>
          <c:cat>
            <c:strRef>
              <c:f>'ALL (%)'!$B$70:$B$72</c:f>
              <c:strCache>
                <c:ptCount val="3"/>
                <c:pt idx="0">
                  <c:v>English language Class?</c:v>
                </c:pt>
                <c:pt idx="1">
                  <c:v>Maths class</c:v>
                </c:pt>
                <c:pt idx="2">
                  <c:v>Science class</c:v>
                </c:pt>
              </c:strCache>
            </c:strRef>
          </c:cat>
          <c:val>
            <c:numRef>
              <c:f>'ALL (%)'!$N$70:$N$72</c:f>
              <c:numCache>
                <c:formatCode>0</c:formatCode>
                <c:ptCount val="3"/>
                <c:pt idx="0">
                  <c:v>66.666666666666657</c:v>
                </c:pt>
                <c:pt idx="1">
                  <c:v>61.111111111111114</c:v>
                </c:pt>
                <c:pt idx="2">
                  <c:v>55.555555555555557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3"/>
          <c:order val="2"/>
          <c:tx>
            <c:strRef>
              <c:f>'ALL (%)'!$O$67</c:f>
              <c:strCache>
                <c:ptCount val="1"/>
                <c:pt idx="0">
                  <c:v>Very well</c:v>
                </c:pt>
              </c:strCache>
            </c:strRef>
          </c:tx>
          <c:invertIfNegative val="0"/>
          <c:cat>
            <c:strRef>
              <c:f>'ALL (%)'!$B$70:$B$72</c:f>
              <c:strCache>
                <c:ptCount val="3"/>
                <c:pt idx="0">
                  <c:v>English language Class?</c:v>
                </c:pt>
                <c:pt idx="1">
                  <c:v>Maths class</c:v>
                </c:pt>
                <c:pt idx="2">
                  <c:v>Science class</c:v>
                </c:pt>
              </c:strCache>
            </c:strRef>
          </c:cat>
          <c:val>
            <c:numRef>
              <c:f>'ALL (%)'!$O$70:$O$72</c:f>
              <c:numCache>
                <c:formatCode>0</c:formatCode>
                <c:ptCount val="3"/>
                <c:pt idx="0">
                  <c:v>22.222222222222221</c:v>
                </c:pt>
                <c:pt idx="1">
                  <c:v>33.333333333333329</c:v>
                </c:pt>
                <c:pt idx="2">
                  <c:v>27.777777777777779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7819264"/>
        <c:axId val="126987648"/>
      </c:barChart>
      <c:catAx>
        <c:axId val="127819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6987648"/>
        <c:crosses val="autoZero"/>
        <c:auto val="1"/>
        <c:lblAlgn val="ctr"/>
        <c:lblOffset val="100"/>
        <c:noMultiLvlLbl val="0"/>
      </c:catAx>
      <c:valAx>
        <c:axId val="126987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819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IES FRAGA DO EUME</a:t>
            </a:r>
            <a:endParaRPr lang="es-ES" sz="1100">
              <a:effectLst/>
            </a:endParaRPr>
          </a:p>
        </c:rich>
      </c:tx>
      <c:layout>
        <c:manualLayout>
          <c:xMode val="edge"/>
          <c:yMode val="edge"/>
          <c:x val="0.13244903855272358"/>
          <c:y val="2.260869978020308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(%)'!$R$67</c:f>
              <c:strCache>
                <c:ptCount val="1"/>
                <c:pt idx="0">
                  <c:v>Not very well</c:v>
                </c:pt>
              </c:strCache>
            </c:strRef>
          </c:tx>
          <c:invertIfNegative val="0"/>
          <c:cat>
            <c:strRef>
              <c:f>'ALL (%)'!$B$70:$B$72</c:f>
              <c:strCache>
                <c:ptCount val="3"/>
                <c:pt idx="0">
                  <c:v>English language Class?</c:v>
                </c:pt>
                <c:pt idx="1">
                  <c:v>Maths class</c:v>
                </c:pt>
                <c:pt idx="2">
                  <c:v>Science class</c:v>
                </c:pt>
              </c:strCache>
            </c:strRef>
          </c:cat>
          <c:val>
            <c:numRef>
              <c:f>'ALL (%)'!$R$70:$R$72</c:f>
              <c:numCache>
                <c:formatCode>0</c:formatCode>
                <c:ptCount val="3"/>
                <c:pt idx="0">
                  <c:v>12.5</c:v>
                </c:pt>
                <c:pt idx="1">
                  <c:v>37.5</c:v>
                </c:pt>
                <c:pt idx="2">
                  <c:v>31.25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(%)'!$S$67</c:f>
              <c:strCache>
                <c:ptCount val="1"/>
                <c:pt idx="0">
                  <c:v>Ok/pretty well</c:v>
                </c:pt>
              </c:strCache>
            </c:strRef>
          </c:tx>
          <c:invertIfNegative val="0"/>
          <c:cat>
            <c:strRef>
              <c:f>'ALL (%)'!$B$70:$B$72</c:f>
              <c:strCache>
                <c:ptCount val="3"/>
                <c:pt idx="0">
                  <c:v>English language Class?</c:v>
                </c:pt>
                <c:pt idx="1">
                  <c:v>Maths class</c:v>
                </c:pt>
                <c:pt idx="2">
                  <c:v>Science class</c:v>
                </c:pt>
              </c:strCache>
            </c:strRef>
          </c:cat>
          <c:val>
            <c:numRef>
              <c:f>'ALL (%)'!$S$70:$S$72</c:f>
              <c:numCache>
                <c:formatCode>0</c:formatCode>
                <c:ptCount val="3"/>
                <c:pt idx="0">
                  <c:v>56.25</c:v>
                </c:pt>
                <c:pt idx="1">
                  <c:v>31.25</c:v>
                </c:pt>
                <c:pt idx="2">
                  <c:v>56.25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3"/>
          <c:order val="2"/>
          <c:tx>
            <c:strRef>
              <c:f>'ALL (%)'!$T$67</c:f>
              <c:strCache>
                <c:ptCount val="1"/>
                <c:pt idx="0">
                  <c:v>Very well</c:v>
                </c:pt>
              </c:strCache>
            </c:strRef>
          </c:tx>
          <c:invertIfNegative val="0"/>
          <c:cat>
            <c:strRef>
              <c:f>'ALL (%)'!$B$70:$B$72</c:f>
              <c:strCache>
                <c:ptCount val="3"/>
                <c:pt idx="0">
                  <c:v>English language Class?</c:v>
                </c:pt>
                <c:pt idx="1">
                  <c:v>Maths class</c:v>
                </c:pt>
                <c:pt idx="2">
                  <c:v>Science class</c:v>
                </c:pt>
              </c:strCache>
            </c:strRef>
          </c:cat>
          <c:val>
            <c:numRef>
              <c:f>'ALL (%)'!$T$70:$T$72</c:f>
              <c:numCache>
                <c:formatCode>0</c:formatCode>
                <c:ptCount val="3"/>
                <c:pt idx="0">
                  <c:v>31.25</c:v>
                </c:pt>
                <c:pt idx="1">
                  <c:v>31.25</c:v>
                </c:pt>
                <c:pt idx="2">
                  <c:v>12.5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8242688"/>
        <c:axId val="126990528"/>
      </c:barChart>
      <c:catAx>
        <c:axId val="128242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6990528"/>
        <c:crosses val="autoZero"/>
        <c:auto val="1"/>
        <c:lblAlgn val="ctr"/>
        <c:lblOffset val="100"/>
        <c:noMultiLvlLbl val="0"/>
      </c:catAx>
      <c:valAx>
        <c:axId val="126990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824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Your future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ALL!$C$51</c:f>
              <c:strCache>
                <c:ptCount val="1"/>
                <c:pt idx="0">
                  <c:v>Not at all interested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ALL!$B$53:$B$64</c:f>
              <c:strCache>
                <c:ptCount val="12"/>
                <c:pt idx="0">
                  <c:v>Physics</c:v>
                </c:pt>
                <c:pt idx="1">
                  <c:v>Environmental Work</c:v>
                </c:pt>
                <c:pt idx="2">
                  <c:v>Biology and Zoology</c:v>
                </c:pt>
                <c:pt idx="3">
                  <c:v>Veterinary Work</c:v>
                </c:pt>
                <c:pt idx="4">
                  <c:v>Mathematics</c:v>
                </c:pt>
                <c:pt idx="5">
                  <c:v>Medicine</c:v>
                </c:pt>
                <c:pt idx="6">
                  <c:v>Earth Science</c:v>
                </c:pt>
                <c:pt idx="7">
                  <c:v>Computer Science</c:v>
                </c:pt>
                <c:pt idx="8">
                  <c:v>Medical Science</c:v>
                </c:pt>
                <c:pt idx="9">
                  <c:v>Chemistry</c:v>
                </c:pt>
                <c:pt idx="10">
                  <c:v>Energy</c:v>
                </c:pt>
                <c:pt idx="11">
                  <c:v>Engineering</c:v>
                </c:pt>
              </c:strCache>
            </c:strRef>
          </c:cat>
          <c:val>
            <c:numRef>
              <c:f>ALL!$W$53:$W$64</c:f>
              <c:numCache>
                <c:formatCode>General</c:formatCode>
                <c:ptCount val="12"/>
                <c:pt idx="0">
                  <c:v>30</c:v>
                </c:pt>
                <c:pt idx="1">
                  <c:v>25</c:v>
                </c:pt>
                <c:pt idx="2">
                  <c:v>23</c:v>
                </c:pt>
                <c:pt idx="3">
                  <c:v>38</c:v>
                </c:pt>
                <c:pt idx="4">
                  <c:v>34</c:v>
                </c:pt>
                <c:pt idx="5">
                  <c:v>37</c:v>
                </c:pt>
                <c:pt idx="6">
                  <c:v>38</c:v>
                </c:pt>
                <c:pt idx="7">
                  <c:v>32</c:v>
                </c:pt>
                <c:pt idx="8">
                  <c:v>39</c:v>
                </c:pt>
                <c:pt idx="9">
                  <c:v>49</c:v>
                </c:pt>
                <c:pt idx="10">
                  <c:v>36</c:v>
                </c:pt>
                <c:pt idx="11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ALL!$D$51</c:f>
              <c:strCache>
                <c:ptCount val="1"/>
                <c:pt idx="0">
                  <c:v>Not so interested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ALL!$B$53:$B$64</c:f>
              <c:strCache>
                <c:ptCount val="12"/>
                <c:pt idx="0">
                  <c:v>Physics</c:v>
                </c:pt>
                <c:pt idx="1">
                  <c:v>Environmental Work</c:v>
                </c:pt>
                <c:pt idx="2">
                  <c:v>Biology and Zoology</c:v>
                </c:pt>
                <c:pt idx="3">
                  <c:v>Veterinary Work</c:v>
                </c:pt>
                <c:pt idx="4">
                  <c:v>Mathematics</c:v>
                </c:pt>
                <c:pt idx="5">
                  <c:v>Medicine</c:v>
                </c:pt>
                <c:pt idx="6">
                  <c:v>Earth Science</c:v>
                </c:pt>
                <c:pt idx="7">
                  <c:v>Computer Science</c:v>
                </c:pt>
                <c:pt idx="8">
                  <c:v>Medical Science</c:v>
                </c:pt>
                <c:pt idx="9">
                  <c:v>Chemistry</c:v>
                </c:pt>
                <c:pt idx="10">
                  <c:v>Energy</c:v>
                </c:pt>
                <c:pt idx="11">
                  <c:v>Engineering</c:v>
                </c:pt>
              </c:strCache>
            </c:strRef>
          </c:cat>
          <c:val>
            <c:numRef>
              <c:f>ALL!$X$53:$X$64</c:f>
              <c:numCache>
                <c:formatCode>General</c:formatCode>
                <c:ptCount val="12"/>
                <c:pt idx="0">
                  <c:v>57</c:v>
                </c:pt>
                <c:pt idx="1">
                  <c:v>56</c:v>
                </c:pt>
                <c:pt idx="2">
                  <c:v>46</c:v>
                </c:pt>
                <c:pt idx="3">
                  <c:v>55</c:v>
                </c:pt>
                <c:pt idx="4">
                  <c:v>46</c:v>
                </c:pt>
                <c:pt idx="5">
                  <c:v>57</c:v>
                </c:pt>
                <c:pt idx="6">
                  <c:v>56</c:v>
                </c:pt>
                <c:pt idx="7">
                  <c:v>52</c:v>
                </c:pt>
                <c:pt idx="8">
                  <c:v>61</c:v>
                </c:pt>
                <c:pt idx="9">
                  <c:v>50</c:v>
                </c:pt>
                <c:pt idx="10">
                  <c:v>62</c:v>
                </c:pt>
                <c:pt idx="11">
                  <c:v>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ALL!$E$51</c:f>
              <c:strCache>
                <c:ptCount val="1"/>
                <c:pt idx="0">
                  <c:v>Interested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ALL!$B$53:$B$64</c:f>
              <c:strCache>
                <c:ptCount val="12"/>
                <c:pt idx="0">
                  <c:v>Physics</c:v>
                </c:pt>
                <c:pt idx="1">
                  <c:v>Environmental Work</c:v>
                </c:pt>
                <c:pt idx="2">
                  <c:v>Biology and Zoology</c:v>
                </c:pt>
                <c:pt idx="3">
                  <c:v>Veterinary Work</c:v>
                </c:pt>
                <c:pt idx="4">
                  <c:v>Mathematics</c:v>
                </c:pt>
                <c:pt idx="5">
                  <c:v>Medicine</c:v>
                </c:pt>
                <c:pt idx="6">
                  <c:v>Earth Science</c:v>
                </c:pt>
                <c:pt idx="7">
                  <c:v>Computer Science</c:v>
                </c:pt>
                <c:pt idx="8">
                  <c:v>Medical Science</c:v>
                </c:pt>
                <c:pt idx="9">
                  <c:v>Chemistry</c:v>
                </c:pt>
                <c:pt idx="10">
                  <c:v>Energy</c:v>
                </c:pt>
                <c:pt idx="11">
                  <c:v>Engineering</c:v>
                </c:pt>
              </c:strCache>
            </c:strRef>
          </c:cat>
          <c:val>
            <c:numRef>
              <c:f>ALL!$Y$53:$Y$64</c:f>
              <c:numCache>
                <c:formatCode>General</c:formatCode>
                <c:ptCount val="12"/>
                <c:pt idx="0">
                  <c:v>52</c:v>
                </c:pt>
                <c:pt idx="1">
                  <c:v>59</c:v>
                </c:pt>
                <c:pt idx="2">
                  <c:v>60</c:v>
                </c:pt>
                <c:pt idx="3">
                  <c:v>40</c:v>
                </c:pt>
                <c:pt idx="4">
                  <c:v>51</c:v>
                </c:pt>
                <c:pt idx="5">
                  <c:v>45</c:v>
                </c:pt>
                <c:pt idx="6">
                  <c:v>43</c:v>
                </c:pt>
                <c:pt idx="7">
                  <c:v>49</c:v>
                </c:pt>
                <c:pt idx="8">
                  <c:v>49</c:v>
                </c:pt>
                <c:pt idx="9">
                  <c:v>45</c:v>
                </c:pt>
                <c:pt idx="10">
                  <c:v>45</c:v>
                </c:pt>
                <c:pt idx="11">
                  <c:v>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ALL!$F$51</c:f>
              <c:strCache>
                <c:ptCount val="1"/>
                <c:pt idx="0">
                  <c:v>Very interested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ALL!$B$53:$B$64</c:f>
              <c:strCache>
                <c:ptCount val="12"/>
                <c:pt idx="0">
                  <c:v>Physics</c:v>
                </c:pt>
                <c:pt idx="1">
                  <c:v>Environmental Work</c:v>
                </c:pt>
                <c:pt idx="2">
                  <c:v>Biology and Zoology</c:v>
                </c:pt>
                <c:pt idx="3">
                  <c:v>Veterinary Work</c:v>
                </c:pt>
                <c:pt idx="4">
                  <c:v>Mathematics</c:v>
                </c:pt>
                <c:pt idx="5">
                  <c:v>Medicine</c:v>
                </c:pt>
                <c:pt idx="6">
                  <c:v>Earth Science</c:v>
                </c:pt>
                <c:pt idx="7">
                  <c:v>Computer Science</c:v>
                </c:pt>
                <c:pt idx="8">
                  <c:v>Medical Science</c:v>
                </c:pt>
                <c:pt idx="9">
                  <c:v>Chemistry</c:v>
                </c:pt>
                <c:pt idx="10">
                  <c:v>Energy</c:v>
                </c:pt>
                <c:pt idx="11">
                  <c:v>Engineering</c:v>
                </c:pt>
              </c:strCache>
            </c:strRef>
          </c:cat>
          <c:val>
            <c:numRef>
              <c:f>ALL!$Z$53:$Z$64</c:f>
              <c:numCache>
                <c:formatCode>General</c:formatCode>
                <c:ptCount val="12"/>
                <c:pt idx="0">
                  <c:v>33</c:v>
                </c:pt>
                <c:pt idx="1">
                  <c:v>32</c:v>
                </c:pt>
                <c:pt idx="2">
                  <c:v>44</c:v>
                </c:pt>
                <c:pt idx="3">
                  <c:v>40</c:v>
                </c:pt>
                <c:pt idx="4">
                  <c:v>42</c:v>
                </c:pt>
                <c:pt idx="5">
                  <c:v>34</c:v>
                </c:pt>
                <c:pt idx="6">
                  <c:v>33</c:v>
                </c:pt>
                <c:pt idx="7">
                  <c:v>39</c:v>
                </c:pt>
                <c:pt idx="8">
                  <c:v>25</c:v>
                </c:pt>
                <c:pt idx="9">
                  <c:v>27</c:v>
                </c:pt>
                <c:pt idx="10">
                  <c:v>31</c:v>
                </c:pt>
                <c:pt idx="11">
                  <c:v>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8510464"/>
        <c:axId val="139310144"/>
      </c:barChart>
      <c:catAx>
        <c:axId val="128510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9310144"/>
        <c:crosses val="autoZero"/>
        <c:auto val="1"/>
        <c:lblAlgn val="ctr"/>
        <c:lblOffset val="100"/>
        <c:noMultiLvlLbl val="0"/>
      </c:catAx>
      <c:valAx>
        <c:axId val="139310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851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IES AS TELLEIRAS</a:t>
            </a:r>
            <a:endParaRPr lang="es-ES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(%)'!$H$51</c:f>
              <c:strCache>
                <c:ptCount val="1"/>
                <c:pt idx="0">
                  <c:v>Not at all interested</c:v>
                </c:pt>
              </c:strCache>
            </c:strRef>
          </c:tx>
          <c:invertIfNegative val="0"/>
          <c:cat>
            <c:strRef>
              <c:f>'ALL (%)'!$B$53:$B$64</c:f>
              <c:strCache>
                <c:ptCount val="12"/>
                <c:pt idx="0">
                  <c:v>Physics</c:v>
                </c:pt>
                <c:pt idx="1">
                  <c:v>Environmental Work</c:v>
                </c:pt>
                <c:pt idx="2">
                  <c:v>Biology and Zoology</c:v>
                </c:pt>
                <c:pt idx="3">
                  <c:v>Veterinary Work</c:v>
                </c:pt>
                <c:pt idx="4">
                  <c:v>Mathematics</c:v>
                </c:pt>
                <c:pt idx="5">
                  <c:v>Medicine</c:v>
                </c:pt>
                <c:pt idx="6">
                  <c:v>Earth Science</c:v>
                </c:pt>
                <c:pt idx="7">
                  <c:v>Computer Science</c:v>
                </c:pt>
                <c:pt idx="8">
                  <c:v>Medical Science</c:v>
                </c:pt>
                <c:pt idx="9">
                  <c:v>Chemistry</c:v>
                </c:pt>
                <c:pt idx="10">
                  <c:v>Energy</c:v>
                </c:pt>
                <c:pt idx="11">
                  <c:v>Engineering</c:v>
                </c:pt>
              </c:strCache>
            </c:strRef>
          </c:cat>
          <c:val>
            <c:numRef>
              <c:f>'ALL (%)'!$H$53:$H$64</c:f>
              <c:numCache>
                <c:formatCode>0</c:formatCode>
                <c:ptCount val="12"/>
                <c:pt idx="0">
                  <c:v>9.0909090909090917</c:v>
                </c:pt>
                <c:pt idx="1">
                  <c:v>4.5454545454545459</c:v>
                </c:pt>
                <c:pt idx="2">
                  <c:v>4.5454545454545459</c:v>
                </c:pt>
                <c:pt idx="3">
                  <c:v>13.636363636363635</c:v>
                </c:pt>
                <c:pt idx="4">
                  <c:v>22.727272727272727</c:v>
                </c:pt>
                <c:pt idx="5">
                  <c:v>18.181818181818183</c:v>
                </c:pt>
                <c:pt idx="6">
                  <c:v>14.285714285714285</c:v>
                </c:pt>
                <c:pt idx="7">
                  <c:v>9.0909090909090917</c:v>
                </c:pt>
                <c:pt idx="8">
                  <c:v>13.636363636363635</c:v>
                </c:pt>
                <c:pt idx="9">
                  <c:v>19.047619047619047</c:v>
                </c:pt>
                <c:pt idx="10">
                  <c:v>22.727272727272727</c:v>
                </c:pt>
                <c:pt idx="11">
                  <c:v>22.727272727272727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(%)'!$I$51</c:f>
              <c:strCache>
                <c:ptCount val="1"/>
                <c:pt idx="0">
                  <c:v>Not so interested</c:v>
                </c:pt>
              </c:strCache>
            </c:strRef>
          </c:tx>
          <c:invertIfNegative val="0"/>
          <c:cat>
            <c:strRef>
              <c:f>'ALL (%)'!$B$53:$B$64</c:f>
              <c:strCache>
                <c:ptCount val="12"/>
                <c:pt idx="0">
                  <c:v>Physics</c:v>
                </c:pt>
                <c:pt idx="1">
                  <c:v>Environmental Work</c:v>
                </c:pt>
                <c:pt idx="2">
                  <c:v>Biology and Zoology</c:v>
                </c:pt>
                <c:pt idx="3">
                  <c:v>Veterinary Work</c:v>
                </c:pt>
                <c:pt idx="4">
                  <c:v>Mathematics</c:v>
                </c:pt>
                <c:pt idx="5">
                  <c:v>Medicine</c:v>
                </c:pt>
                <c:pt idx="6">
                  <c:v>Earth Science</c:v>
                </c:pt>
                <c:pt idx="7">
                  <c:v>Computer Science</c:v>
                </c:pt>
                <c:pt idx="8">
                  <c:v>Medical Science</c:v>
                </c:pt>
                <c:pt idx="9">
                  <c:v>Chemistry</c:v>
                </c:pt>
                <c:pt idx="10">
                  <c:v>Energy</c:v>
                </c:pt>
                <c:pt idx="11">
                  <c:v>Engineering</c:v>
                </c:pt>
              </c:strCache>
            </c:strRef>
          </c:cat>
          <c:val>
            <c:numRef>
              <c:f>'ALL (%)'!$I$53:$I$64</c:f>
              <c:numCache>
                <c:formatCode>0</c:formatCode>
                <c:ptCount val="12"/>
                <c:pt idx="0">
                  <c:v>36.363636363636367</c:v>
                </c:pt>
                <c:pt idx="1">
                  <c:v>31.818181818181817</c:v>
                </c:pt>
                <c:pt idx="2">
                  <c:v>36.363636363636367</c:v>
                </c:pt>
                <c:pt idx="3">
                  <c:v>40.909090909090914</c:v>
                </c:pt>
                <c:pt idx="4">
                  <c:v>22.727272727272727</c:v>
                </c:pt>
                <c:pt idx="5">
                  <c:v>27.27272727272727</c:v>
                </c:pt>
                <c:pt idx="6">
                  <c:v>38.095238095238095</c:v>
                </c:pt>
                <c:pt idx="7">
                  <c:v>27.27272727272727</c:v>
                </c:pt>
                <c:pt idx="8">
                  <c:v>22.727272727272727</c:v>
                </c:pt>
                <c:pt idx="9">
                  <c:v>28.571428571428569</c:v>
                </c:pt>
                <c:pt idx="10">
                  <c:v>27.27272727272727</c:v>
                </c:pt>
                <c:pt idx="11">
                  <c:v>9.0909090909090917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'ALL (%)'!$J$51</c:f>
              <c:strCache>
                <c:ptCount val="1"/>
                <c:pt idx="0">
                  <c:v>Interested</c:v>
                </c:pt>
              </c:strCache>
            </c:strRef>
          </c:tx>
          <c:invertIfNegative val="0"/>
          <c:cat>
            <c:strRef>
              <c:f>'ALL (%)'!$B$53:$B$64</c:f>
              <c:strCache>
                <c:ptCount val="12"/>
                <c:pt idx="0">
                  <c:v>Physics</c:v>
                </c:pt>
                <c:pt idx="1">
                  <c:v>Environmental Work</c:v>
                </c:pt>
                <c:pt idx="2">
                  <c:v>Biology and Zoology</c:v>
                </c:pt>
                <c:pt idx="3">
                  <c:v>Veterinary Work</c:v>
                </c:pt>
                <c:pt idx="4">
                  <c:v>Mathematics</c:v>
                </c:pt>
                <c:pt idx="5">
                  <c:v>Medicine</c:v>
                </c:pt>
                <c:pt idx="6">
                  <c:v>Earth Science</c:v>
                </c:pt>
                <c:pt idx="7">
                  <c:v>Computer Science</c:v>
                </c:pt>
                <c:pt idx="8">
                  <c:v>Medical Science</c:v>
                </c:pt>
                <c:pt idx="9">
                  <c:v>Chemistry</c:v>
                </c:pt>
                <c:pt idx="10">
                  <c:v>Energy</c:v>
                </c:pt>
                <c:pt idx="11">
                  <c:v>Engineering</c:v>
                </c:pt>
              </c:strCache>
            </c:strRef>
          </c:cat>
          <c:val>
            <c:numRef>
              <c:f>'ALL (%)'!$J$53:$J$64</c:f>
              <c:numCache>
                <c:formatCode>0</c:formatCode>
                <c:ptCount val="12"/>
                <c:pt idx="0">
                  <c:v>45.454545454545453</c:v>
                </c:pt>
                <c:pt idx="1">
                  <c:v>54.54545454545454</c:v>
                </c:pt>
                <c:pt idx="2">
                  <c:v>36.363636363636367</c:v>
                </c:pt>
                <c:pt idx="3">
                  <c:v>22.727272727272727</c:v>
                </c:pt>
                <c:pt idx="4">
                  <c:v>31.818181818181817</c:v>
                </c:pt>
                <c:pt idx="5">
                  <c:v>31.818181818181817</c:v>
                </c:pt>
                <c:pt idx="6">
                  <c:v>38.095238095238095</c:v>
                </c:pt>
                <c:pt idx="7">
                  <c:v>36.363636363636367</c:v>
                </c:pt>
                <c:pt idx="8">
                  <c:v>36.363636363636367</c:v>
                </c:pt>
                <c:pt idx="9">
                  <c:v>42.857142857142854</c:v>
                </c:pt>
                <c:pt idx="10">
                  <c:v>45.454545454545453</c:v>
                </c:pt>
                <c:pt idx="11">
                  <c:v>45.454545454545453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'ALL (%)'!$K$51</c:f>
              <c:strCache>
                <c:ptCount val="1"/>
                <c:pt idx="0">
                  <c:v>Very interested</c:v>
                </c:pt>
              </c:strCache>
            </c:strRef>
          </c:tx>
          <c:invertIfNegative val="0"/>
          <c:cat>
            <c:strRef>
              <c:f>'ALL (%)'!$B$53:$B$64</c:f>
              <c:strCache>
                <c:ptCount val="12"/>
                <c:pt idx="0">
                  <c:v>Physics</c:v>
                </c:pt>
                <c:pt idx="1">
                  <c:v>Environmental Work</c:v>
                </c:pt>
                <c:pt idx="2">
                  <c:v>Biology and Zoology</c:v>
                </c:pt>
                <c:pt idx="3">
                  <c:v>Veterinary Work</c:v>
                </c:pt>
                <c:pt idx="4">
                  <c:v>Mathematics</c:v>
                </c:pt>
                <c:pt idx="5">
                  <c:v>Medicine</c:v>
                </c:pt>
                <c:pt idx="6">
                  <c:v>Earth Science</c:v>
                </c:pt>
                <c:pt idx="7">
                  <c:v>Computer Science</c:v>
                </c:pt>
                <c:pt idx="8">
                  <c:v>Medical Science</c:v>
                </c:pt>
                <c:pt idx="9">
                  <c:v>Chemistry</c:v>
                </c:pt>
                <c:pt idx="10">
                  <c:v>Energy</c:v>
                </c:pt>
                <c:pt idx="11">
                  <c:v>Engineering</c:v>
                </c:pt>
              </c:strCache>
            </c:strRef>
          </c:cat>
          <c:val>
            <c:numRef>
              <c:f>'ALL (%)'!$K$53:$K$64</c:f>
              <c:numCache>
                <c:formatCode>0</c:formatCode>
                <c:ptCount val="12"/>
                <c:pt idx="0">
                  <c:v>9.0909090909090917</c:v>
                </c:pt>
                <c:pt idx="1">
                  <c:v>9.0909090909090917</c:v>
                </c:pt>
                <c:pt idx="2">
                  <c:v>22.727272727272727</c:v>
                </c:pt>
                <c:pt idx="3">
                  <c:v>22.727272727272727</c:v>
                </c:pt>
                <c:pt idx="4">
                  <c:v>22.727272727272727</c:v>
                </c:pt>
                <c:pt idx="5">
                  <c:v>22.727272727272727</c:v>
                </c:pt>
                <c:pt idx="6">
                  <c:v>9.5238095238095237</c:v>
                </c:pt>
                <c:pt idx="7">
                  <c:v>27.27272727272727</c:v>
                </c:pt>
                <c:pt idx="8">
                  <c:v>27.27272727272727</c:v>
                </c:pt>
                <c:pt idx="9">
                  <c:v>9.5238095238095237</c:v>
                </c:pt>
                <c:pt idx="10">
                  <c:v>4.5454545454545459</c:v>
                </c:pt>
                <c:pt idx="11">
                  <c:v>22.727272727272727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8243200"/>
        <c:axId val="127484480"/>
      </c:barChart>
      <c:catAx>
        <c:axId val="128243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484480"/>
        <c:crosses val="autoZero"/>
        <c:auto val="1"/>
        <c:lblAlgn val="ctr"/>
        <c:lblOffset val="100"/>
        <c:noMultiLvlLbl val="0"/>
      </c:catAx>
      <c:valAx>
        <c:axId val="127484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824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IES FENE</a:t>
            </a:r>
            <a:endParaRPr lang="es-ES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(%)'!$M$51</c:f>
              <c:strCache>
                <c:ptCount val="1"/>
                <c:pt idx="0">
                  <c:v>Not at all interested</c:v>
                </c:pt>
              </c:strCache>
            </c:strRef>
          </c:tx>
          <c:invertIfNegative val="0"/>
          <c:cat>
            <c:strRef>
              <c:f>'ALL (%)'!$B$53:$B$64</c:f>
              <c:strCache>
                <c:ptCount val="12"/>
                <c:pt idx="0">
                  <c:v>Physics</c:v>
                </c:pt>
                <c:pt idx="1">
                  <c:v>Environmental Work</c:v>
                </c:pt>
                <c:pt idx="2">
                  <c:v>Biology and Zoology</c:v>
                </c:pt>
                <c:pt idx="3">
                  <c:v>Veterinary Work</c:v>
                </c:pt>
                <c:pt idx="4">
                  <c:v>Mathematics</c:v>
                </c:pt>
                <c:pt idx="5">
                  <c:v>Medicine</c:v>
                </c:pt>
                <c:pt idx="6">
                  <c:v>Earth Science</c:v>
                </c:pt>
                <c:pt idx="7">
                  <c:v>Computer Science</c:v>
                </c:pt>
                <c:pt idx="8">
                  <c:v>Medical Science</c:v>
                </c:pt>
                <c:pt idx="9">
                  <c:v>Chemistry</c:v>
                </c:pt>
                <c:pt idx="10">
                  <c:v>Energy</c:v>
                </c:pt>
                <c:pt idx="11">
                  <c:v>Engineering</c:v>
                </c:pt>
              </c:strCache>
            </c:strRef>
          </c:cat>
          <c:val>
            <c:numRef>
              <c:f>'ALL (%)'!$M$53:$M$64</c:f>
              <c:numCache>
                <c:formatCode>0</c:formatCode>
                <c:ptCount val="12"/>
                <c:pt idx="0">
                  <c:v>27.777777777777779</c:v>
                </c:pt>
                <c:pt idx="1">
                  <c:v>27.777777777777779</c:v>
                </c:pt>
                <c:pt idx="2">
                  <c:v>38.888888888888893</c:v>
                </c:pt>
                <c:pt idx="3">
                  <c:v>58.82352941176471</c:v>
                </c:pt>
                <c:pt idx="4">
                  <c:v>27.777777777777779</c:v>
                </c:pt>
                <c:pt idx="5">
                  <c:v>55.555555555555557</c:v>
                </c:pt>
                <c:pt idx="6">
                  <c:v>44.444444444444443</c:v>
                </c:pt>
                <c:pt idx="7">
                  <c:v>16.666666666666664</c:v>
                </c:pt>
                <c:pt idx="8">
                  <c:v>44.444444444444443</c:v>
                </c:pt>
                <c:pt idx="9">
                  <c:v>50</c:v>
                </c:pt>
                <c:pt idx="10">
                  <c:v>27.777777777777779</c:v>
                </c:pt>
                <c:pt idx="11">
                  <c:v>11.111111111111111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(%)'!$N$51</c:f>
              <c:strCache>
                <c:ptCount val="1"/>
                <c:pt idx="0">
                  <c:v>Not so interested</c:v>
                </c:pt>
              </c:strCache>
            </c:strRef>
          </c:tx>
          <c:invertIfNegative val="0"/>
          <c:cat>
            <c:strRef>
              <c:f>'ALL (%)'!$B$53:$B$64</c:f>
              <c:strCache>
                <c:ptCount val="12"/>
                <c:pt idx="0">
                  <c:v>Physics</c:v>
                </c:pt>
                <c:pt idx="1">
                  <c:v>Environmental Work</c:v>
                </c:pt>
                <c:pt idx="2">
                  <c:v>Biology and Zoology</c:v>
                </c:pt>
                <c:pt idx="3">
                  <c:v>Veterinary Work</c:v>
                </c:pt>
                <c:pt idx="4">
                  <c:v>Mathematics</c:v>
                </c:pt>
                <c:pt idx="5">
                  <c:v>Medicine</c:v>
                </c:pt>
                <c:pt idx="6">
                  <c:v>Earth Science</c:v>
                </c:pt>
                <c:pt idx="7">
                  <c:v>Computer Science</c:v>
                </c:pt>
                <c:pt idx="8">
                  <c:v>Medical Science</c:v>
                </c:pt>
                <c:pt idx="9">
                  <c:v>Chemistry</c:v>
                </c:pt>
                <c:pt idx="10">
                  <c:v>Energy</c:v>
                </c:pt>
                <c:pt idx="11">
                  <c:v>Engineering</c:v>
                </c:pt>
              </c:strCache>
            </c:strRef>
          </c:cat>
          <c:val>
            <c:numRef>
              <c:f>'ALL (%)'!$N$53:$N$64</c:f>
              <c:numCache>
                <c:formatCode>0</c:formatCode>
                <c:ptCount val="12"/>
                <c:pt idx="0">
                  <c:v>33.333333333333329</c:v>
                </c:pt>
                <c:pt idx="1">
                  <c:v>27.777777777777779</c:v>
                </c:pt>
                <c:pt idx="2">
                  <c:v>22.222222222222221</c:v>
                </c:pt>
                <c:pt idx="3">
                  <c:v>35.294117647058826</c:v>
                </c:pt>
                <c:pt idx="4">
                  <c:v>22.222222222222221</c:v>
                </c:pt>
                <c:pt idx="5">
                  <c:v>33.333333333333329</c:v>
                </c:pt>
                <c:pt idx="6">
                  <c:v>22.222222222222221</c:v>
                </c:pt>
                <c:pt idx="7">
                  <c:v>27.777777777777779</c:v>
                </c:pt>
                <c:pt idx="8">
                  <c:v>22.222222222222221</c:v>
                </c:pt>
                <c:pt idx="9">
                  <c:v>27.777777777777779</c:v>
                </c:pt>
                <c:pt idx="10">
                  <c:v>33.333333333333329</c:v>
                </c:pt>
                <c:pt idx="11">
                  <c:v>16.666666666666664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'ALL (%)'!$O$51</c:f>
              <c:strCache>
                <c:ptCount val="1"/>
                <c:pt idx="0">
                  <c:v>Interested</c:v>
                </c:pt>
              </c:strCache>
            </c:strRef>
          </c:tx>
          <c:invertIfNegative val="0"/>
          <c:cat>
            <c:strRef>
              <c:f>'ALL (%)'!$B$53:$B$64</c:f>
              <c:strCache>
                <c:ptCount val="12"/>
                <c:pt idx="0">
                  <c:v>Physics</c:v>
                </c:pt>
                <c:pt idx="1">
                  <c:v>Environmental Work</c:v>
                </c:pt>
                <c:pt idx="2">
                  <c:v>Biology and Zoology</c:v>
                </c:pt>
                <c:pt idx="3">
                  <c:v>Veterinary Work</c:v>
                </c:pt>
                <c:pt idx="4">
                  <c:v>Mathematics</c:v>
                </c:pt>
                <c:pt idx="5">
                  <c:v>Medicine</c:v>
                </c:pt>
                <c:pt idx="6">
                  <c:v>Earth Science</c:v>
                </c:pt>
                <c:pt idx="7">
                  <c:v>Computer Science</c:v>
                </c:pt>
                <c:pt idx="8">
                  <c:v>Medical Science</c:v>
                </c:pt>
                <c:pt idx="9">
                  <c:v>Chemistry</c:v>
                </c:pt>
                <c:pt idx="10">
                  <c:v>Energy</c:v>
                </c:pt>
                <c:pt idx="11">
                  <c:v>Engineering</c:v>
                </c:pt>
              </c:strCache>
            </c:strRef>
          </c:cat>
          <c:val>
            <c:numRef>
              <c:f>'ALL (%)'!$O$53:$O$64</c:f>
              <c:numCache>
                <c:formatCode>0</c:formatCode>
                <c:ptCount val="12"/>
                <c:pt idx="0">
                  <c:v>16.666666666666664</c:v>
                </c:pt>
                <c:pt idx="1">
                  <c:v>33.333333333333329</c:v>
                </c:pt>
                <c:pt idx="2">
                  <c:v>27.777777777777779</c:v>
                </c:pt>
                <c:pt idx="3">
                  <c:v>5.8823529411764701</c:v>
                </c:pt>
                <c:pt idx="4">
                  <c:v>27.777777777777779</c:v>
                </c:pt>
                <c:pt idx="5">
                  <c:v>11.111111111111111</c:v>
                </c:pt>
                <c:pt idx="6">
                  <c:v>22.222222222222221</c:v>
                </c:pt>
                <c:pt idx="7">
                  <c:v>16.666666666666664</c:v>
                </c:pt>
                <c:pt idx="8">
                  <c:v>33.333333333333329</c:v>
                </c:pt>
                <c:pt idx="9">
                  <c:v>16.666666666666664</c:v>
                </c:pt>
                <c:pt idx="10">
                  <c:v>16.666666666666664</c:v>
                </c:pt>
                <c:pt idx="11">
                  <c:v>27.777777777777779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'ALL (%)'!$P$51</c:f>
              <c:strCache>
                <c:ptCount val="1"/>
                <c:pt idx="0">
                  <c:v>Very interested</c:v>
                </c:pt>
              </c:strCache>
            </c:strRef>
          </c:tx>
          <c:invertIfNegative val="0"/>
          <c:cat>
            <c:strRef>
              <c:f>'ALL (%)'!$B$53:$B$64</c:f>
              <c:strCache>
                <c:ptCount val="12"/>
                <c:pt idx="0">
                  <c:v>Physics</c:v>
                </c:pt>
                <c:pt idx="1">
                  <c:v>Environmental Work</c:v>
                </c:pt>
                <c:pt idx="2">
                  <c:v>Biology and Zoology</c:v>
                </c:pt>
                <c:pt idx="3">
                  <c:v>Veterinary Work</c:v>
                </c:pt>
                <c:pt idx="4">
                  <c:v>Mathematics</c:v>
                </c:pt>
                <c:pt idx="5">
                  <c:v>Medicine</c:v>
                </c:pt>
                <c:pt idx="6">
                  <c:v>Earth Science</c:v>
                </c:pt>
                <c:pt idx="7">
                  <c:v>Computer Science</c:v>
                </c:pt>
                <c:pt idx="8">
                  <c:v>Medical Science</c:v>
                </c:pt>
                <c:pt idx="9">
                  <c:v>Chemistry</c:v>
                </c:pt>
                <c:pt idx="10">
                  <c:v>Energy</c:v>
                </c:pt>
                <c:pt idx="11">
                  <c:v>Engineering</c:v>
                </c:pt>
              </c:strCache>
            </c:strRef>
          </c:cat>
          <c:val>
            <c:numRef>
              <c:f>'ALL (%)'!$P$53:$P$64</c:f>
              <c:numCache>
                <c:formatCode>0</c:formatCode>
                <c:ptCount val="12"/>
                <c:pt idx="0">
                  <c:v>22.222222222222221</c:v>
                </c:pt>
                <c:pt idx="1">
                  <c:v>11.111111111111111</c:v>
                </c:pt>
                <c:pt idx="2">
                  <c:v>11.111111111111111</c:v>
                </c:pt>
                <c:pt idx="3">
                  <c:v>0</c:v>
                </c:pt>
                <c:pt idx="4">
                  <c:v>22.222222222222221</c:v>
                </c:pt>
                <c:pt idx="5">
                  <c:v>0</c:v>
                </c:pt>
                <c:pt idx="6">
                  <c:v>11.111111111111111</c:v>
                </c:pt>
                <c:pt idx="7">
                  <c:v>38.888888888888893</c:v>
                </c:pt>
                <c:pt idx="8">
                  <c:v>0</c:v>
                </c:pt>
                <c:pt idx="9">
                  <c:v>5.5555555555555554</c:v>
                </c:pt>
                <c:pt idx="10">
                  <c:v>22.222222222222221</c:v>
                </c:pt>
                <c:pt idx="11">
                  <c:v>44.444444444444443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8244224"/>
        <c:axId val="127486784"/>
      </c:barChart>
      <c:catAx>
        <c:axId val="128244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486784"/>
        <c:crosses val="autoZero"/>
        <c:auto val="1"/>
        <c:lblAlgn val="ctr"/>
        <c:lblOffset val="100"/>
        <c:noMultiLvlLbl val="0"/>
      </c:catAx>
      <c:valAx>
        <c:axId val="127486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8244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IES FRAGA DO EUME</a:t>
            </a:r>
            <a:endParaRPr lang="es-ES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(%)'!$R$51</c:f>
              <c:strCache>
                <c:ptCount val="1"/>
                <c:pt idx="0">
                  <c:v>Not at all interested</c:v>
                </c:pt>
              </c:strCache>
            </c:strRef>
          </c:tx>
          <c:invertIfNegative val="0"/>
          <c:cat>
            <c:strRef>
              <c:f>'ALL (%)'!$B$53:$B$64</c:f>
              <c:strCache>
                <c:ptCount val="12"/>
                <c:pt idx="0">
                  <c:v>Physics</c:v>
                </c:pt>
                <c:pt idx="1">
                  <c:v>Environmental Work</c:v>
                </c:pt>
                <c:pt idx="2">
                  <c:v>Biology and Zoology</c:v>
                </c:pt>
                <c:pt idx="3">
                  <c:v>Veterinary Work</c:v>
                </c:pt>
                <c:pt idx="4">
                  <c:v>Mathematics</c:v>
                </c:pt>
                <c:pt idx="5">
                  <c:v>Medicine</c:v>
                </c:pt>
                <c:pt idx="6">
                  <c:v>Earth Science</c:v>
                </c:pt>
                <c:pt idx="7">
                  <c:v>Computer Science</c:v>
                </c:pt>
                <c:pt idx="8">
                  <c:v>Medical Science</c:v>
                </c:pt>
                <c:pt idx="9">
                  <c:v>Chemistry</c:v>
                </c:pt>
                <c:pt idx="10">
                  <c:v>Energy</c:v>
                </c:pt>
                <c:pt idx="11">
                  <c:v>Engineering</c:v>
                </c:pt>
              </c:strCache>
            </c:strRef>
          </c:cat>
          <c:val>
            <c:numRef>
              <c:f>'ALL (%)'!$R$53:$R$64</c:f>
              <c:numCache>
                <c:formatCode>0</c:formatCode>
                <c:ptCount val="12"/>
                <c:pt idx="0">
                  <c:v>12.5</c:v>
                </c:pt>
                <c:pt idx="1">
                  <c:v>12.5</c:v>
                </c:pt>
                <c:pt idx="2">
                  <c:v>6.25</c:v>
                </c:pt>
                <c:pt idx="3">
                  <c:v>0</c:v>
                </c:pt>
                <c:pt idx="4">
                  <c:v>18.75</c:v>
                </c:pt>
                <c:pt idx="5">
                  <c:v>0</c:v>
                </c:pt>
                <c:pt idx="6">
                  <c:v>13.333333333333334</c:v>
                </c:pt>
                <c:pt idx="7">
                  <c:v>20</c:v>
                </c:pt>
                <c:pt idx="8">
                  <c:v>6.25</c:v>
                </c:pt>
                <c:pt idx="9">
                  <c:v>25</c:v>
                </c:pt>
                <c:pt idx="10">
                  <c:v>12.5</c:v>
                </c:pt>
                <c:pt idx="11">
                  <c:v>6.25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(%)'!$S$51</c:f>
              <c:strCache>
                <c:ptCount val="1"/>
                <c:pt idx="0">
                  <c:v>Not so interested</c:v>
                </c:pt>
              </c:strCache>
            </c:strRef>
          </c:tx>
          <c:invertIfNegative val="0"/>
          <c:cat>
            <c:strRef>
              <c:f>'ALL (%)'!$B$53:$B$64</c:f>
              <c:strCache>
                <c:ptCount val="12"/>
                <c:pt idx="0">
                  <c:v>Physics</c:v>
                </c:pt>
                <c:pt idx="1">
                  <c:v>Environmental Work</c:v>
                </c:pt>
                <c:pt idx="2">
                  <c:v>Biology and Zoology</c:v>
                </c:pt>
                <c:pt idx="3">
                  <c:v>Veterinary Work</c:v>
                </c:pt>
                <c:pt idx="4">
                  <c:v>Mathematics</c:v>
                </c:pt>
                <c:pt idx="5">
                  <c:v>Medicine</c:v>
                </c:pt>
                <c:pt idx="6">
                  <c:v>Earth Science</c:v>
                </c:pt>
                <c:pt idx="7">
                  <c:v>Computer Science</c:v>
                </c:pt>
                <c:pt idx="8">
                  <c:v>Medical Science</c:v>
                </c:pt>
                <c:pt idx="9">
                  <c:v>Chemistry</c:v>
                </c:pt>
                <c:pt idx="10">
                  <c:v>Energy</c:v>
                </c:pt>
                <c:pt idx="11">
                  <c:v>Engineering</c:v>
                </c:pt>
              </c:strCache>
            </c:strRef>
          </c:cat>
          <c:val>
            <c:numRef>
              <c:f>'ALL (%)'!$S$53:$S$64</c:f>
              <c:numCache>
                <c:formatCode>0</c:formatCode>
                <c:ptCount val="12"/>
                <c:pt idx="0">
                  <c:v>37.5</c:v>
                </c:pt>
                <c:pt idx="1">
                  <c:v>31.25</c:v>
                </c:pt>
                <c:pt idx="2">
                  <c:v>37.5</c:v>
                </c:pt>
                <c:pt idx="3">
                  <c:v>31.25</c:v>
                </c:pt>
                <c:pt idx="4">
                  <c:v>25</c:v>
                </c:pt>
                <c:pt idx="5">
                  <c:v>50</c:v>
                </c:pt>
                <c:pt idx="6">
                  <c:v>33.333333333333329</c:v>
                </c:pt>
                <c:pt idx="7">
                  <c:v>33.333333333333329</c:v>
                </c:pt>
                <c:pt idx="8">
                  <c:v>43.75</c:v>
                </c:pt>
                <c:pt idx="9">
                  <c:v>37.5</c:v>
                </c:pt>
                <c:pt idx="10">
                  <c:v>43.75</c:v>
                </c:pt>
                <c:pt idx="11">
                  <c:v>37.5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'ALL (%)'!$T$51</c:f>
              <c:strCache>
                <c:ptCount val="1"/>
                <c:pt idx="0">
                  <c:v>Interested</c:v>
                </c:pt>
              </c:strCache>
            </c:strRef>
          </c:tx>
          <c:invertIfNegative val="0"/>
          <c:cat>
            <c:strRef>
              <c:f>'ALL (%)'!$B$53:$B$64</c:f>
              <c:strCache>
                <c:ptCount val="12"/>
                <c:pt idx="0">
                  <c:v>Physics</c:v>
                </c:pt>
                <c:pt idx="1">
                  <c:v>Environmental Work</c:v>
                </c:pt>
                <c:pt idx="2">
                  <c:v>Biology and Zoology</c:v>
                </c:pt>
                <c:pt idx="3">
                  <c:v>Veterinary Work</c:v>
                </c:pt>
                <c:pt idx="4">
                  <c:v>Mathematics</c:v>
                </c:pt>
                <c:pt idx="5">
                  <c:v>Medicine</c:v>
                </c:pt>
                <c:pt idx="6">
                  <c:v>Earth Science</c:v>
                </c:pt>
                <c:pt idx="7">
                  <c:v>Computer Science</c:v>
                </c:pt>
                <c:pt idx="8">
                  <c:v>Medical Science</c:v>
                </c:pt>
                <c:pt idx="9">
                  <c:v>Chemistry</c:v>
                </c:pt>
                <c:pt idx="10">
                  <c:v>Energy</c:v>
                </c:pt>
                <c:pt idx="11">
                  <c:v>Engineering</c:v>
                </c:pt>
              </c:strCache>
            </c:strRef>
          </c:cat>
          <c:val>
            <c:numRef>
              <c:f>'ALL (%)'!$T$53:$T$64</c:f>
              <c:numCache>
                <c:formatCode>0</c:formatCode>
                <c:ptCount val="12"/>
                <c:pt idx="0">
                  <c:v>37.5</c:v>
                </c:pt>
                <c:pt idx="1">
                  <c:v>37.5</c:v>
                </c:pt>
                <c:pt idx="2">
                  <c:v>37.5</c:v>
                </c:pt>
                <c:pt idx="3">
                  <c:v>43.75</c:v>
                </c:pt>
                <c:pt idx="4">
                  <c:v>37.5</c:v>
                </c:pt>
                <c:pt idx="5">
                  <c:v>25</c:v>
                </c:pt>
                <c:pt idx="6">
                  <c:v>33.333333333333329</c:v>
                </c:pt>
                <c:pt idx="7">
                  <c:v>26.666666666666668</c:v>
                </c:pt>
                <c:pt idx="8">
                  <c:v>31.25</c:v>
                </c:pt>
                <c:pt idx="9">
                  <c:v>25</c:v>
                </c:pt>
                <c:pt idx="10">
                  <c:v>31.25</c:v>
                </c:pt>
                <c:pt idx="11">
                  <c:v>37.5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'ALL (%)'!$U$51</c:f>
              <c:strCache>
                <c:ptCount val="1"/>
                <c:pt idx="0">
                  <c:v>Very interested</c:v>
                </c:pt>
              </c:strCache>
            </c:strRef>
          </c:tx>
          <c:invertIfNegative val="0"/>
          <c:cat>
            <c:strRef>
              <c:f>'ALL (%)'!$B$53:$B$64</c:f>
              <c:strCache>
                <c:ptCount val="12"/>
                <c:pt idx="0">
                  <c:v>Physics</c:v>
                </c:pt>
                <c:pt idx="1">
                  <c:v>Environmental Work</c:v>
                </c:pt>
                <c:pt idx="2">
                  <c:v>Biology and Zoology</c:v>
                </c:pt>
                <c:pt idx="3">
                  <c:v>Veterinary Work</c:v>
                </c:pt>
                <c:pt idx="4">
                  <c:v>Mathematics</c:v>
                </c:pt>
                <c:pt idx="5">
                  <c:v>Medicine</c:v>
                </c:pt>
                <c:pt idx="6">
                  <c:v>Earth Science</c:v>
                </c:pt>
                <c:pt idx="7">
                  <c:v>Computer Science</c:v>
                </c:pt>
                <c:pt idx="8">
                  <c:v>Medical Science</c:v>
                </c:pt>
                <c:pt idx="9">
                  <c:v>Chemistry</c:v>
                </c:pt>
                <c:pt idx="10">
                  <c:v>Energy</c:v>
                </c:pt>
                <c:pt idx="11">
                  <c:v>Engineering</c:v>
                </c:pt>
              </c:strCache>
            </c:strRef>
          </c:cat>
          <c:val>
            <c:numRef>
              <c:f>'ALL (%)'!$U$53:$U$64</c:f>
              <c:numCache>
                <c:formatCode>0</c:formatCode>
                <c:ptCount val="12"/>
                <c:pt idx="0">
                  <c:v>12.5</c:v>
                </c:pt>
                <c:pt idx="1">
                  <c:v>18.75</c:v>
                </c:pt>
                <c:pt idx="2">
                  <c:v>18.75</c:v>
                </c:pt>
                <c:pt idx="3">
                  <c:v>25</c:v>
                </c:pt>
                <c:pt idx="4">
                  <c:v>18.75</c:v>
                </c:pt>
                <c:pt idx="5">
                  <c:v>25</c:v>
                </c:pt>
                <c:pt idx="6">
                  <c:v>20</c:v>
                </c:pt>
                <c:pt idx="7">
                  <c:v>20</c:v>
                </c:pt>
                <c:pt idx="8">
                  <c:v>18.75</c:v>
                </c:pt>
                <c:pt idx="9">
                  <c:v>12.5</c:v>
                </c:pt>
                <c:pt idx="10">
                  <c:v>12.5</c:v>
                </c:pt>
                <c:pt idx="11">
                  <c:v>18.75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8245248"/>
        <c:axId val="127489088"/>
      </c:barChart>
      <c:catAx>
        <c:axId val="128245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489088"/>
        <c:crosses val="autoZero"/>
        <c:auto val="1"/>
        <c:lblAlgn val="ctr"/>
        <c:lblOffset val="100"/>
        <c:noMultiLvlLbl val="0"/>
      </c:catAx>
      <c:valAx>
        <c:axId val="12748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824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CPI ATIOS</a:t>
            </a:r>
            <a:endParaRPr lang="es-ES" sz="1100">
              <a:effectLst/>
            </a:endParaRPr>
          </a:p>
        </c:rich>
      </c:tx>
      <c:layout>
        <c:manualLayout>
          <c:xMode val="edge"/>
          <c:yMode val="edge"/>
          <c:x val="0.34531494317768296"/>
          <c:y val="2.260869978020308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(%)'!$C$74</c:f>
              <c:strCache>
                <c:ptCount val="1"/>
                <c:pt idx="0">
                  <c:v>Yes</c:v>
                </c:pt>
              </c:strCache>
            </c:strRef>
          </c:tx>
          <c:invertIfNegative val="0"/>
          <c:cat>
            <c:strRef>
              <c:f>'ALL (%)'!$B$76:$B$79</c:f>
              <c:strCache>
                <c:ptCount val="4"/>
                <c:pt idx="0">
                  <c:v>Do you know any adults who work as scientists? </c:v>
                </c:pt>
                <c:pt idx="1">
                  <c:v>Do you know any adults who work as engineers? </c:v>
                </c:pt>
                <c:pt idx="2">
                  <c:v>Do you know any adults who work as mathematicians? </c:v>
                </c:pt>
                <c:pt idx="3">
                  <c:v>Do you know any adults who work as technologists?</c:v>
                </c:pt>
              </c:strCache>
            </c:strRef>
          </c:cat>
          <c:val>
            <c:numRef>
              <c:f>'ALL (%)'!$C$76:$C$79</c:f>
              <c:numCache>
                <c:formatCode>#,##0</c:formatCode>
                <c:ptCount val="4"/>
                <c:pt idx="0">
                  <c:v>56.140350877192979</c:v>
                </c:pt>
                <c:pt idx="1">
                  <c:v>62.608695652173921</c:v>
                </c:pt>
                <c:pt idx="2">
                  <c:v>69.491525423728817</c:v>
                </c:pt>
                <c:pt idx="3">
                  <c:v>72.173913043478265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(%)'!$D$74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'ALL (%)'!$B$76:$B$79</c:f>
              <c:strCache>
                <c:ptCount val="4"/>
                <c:pt idx="0">
                  <c:v>Do you know any adults who work as scientists? </c:v>
                </c:pt>
                <c:pt idx="1">
                  <c:v>Do you know any adults who work as engineers? </c:v>
                </c:pt>
                <c:pt idx="2">
                  <c:v>Do you know any adults who work as mathematicians? </c:v>
                </c:pt>
                <c:pt idx="3">
                  <c:v>Do you know any adults who work as technologists?</c:v>
                </c:pt>
              </c:strCache>
            </c:strRef>
          </c:cat>
          <c:val>
            <c:numRef>
              <c:f>'ALL (%)'!$D$76:$D$79</c:f>
              <c:numCache>
                <c:formatCode>#,##0</c:formatCode>
                <c:ptCount val="4"/>
                <c:pt idx="0">
                  <c:v>31.578947368421051</c:v>
                </c:pt>
                <c:pt idx="1">
                  <c:v>23.478260869565219</c:v>
                </c:pt>
                <c:pt idx="2">
                  <c:v>20.33898305084746</c:v>
                </c:pt>
                <c:pt idx="3">
                  <c:v>19.130434782608695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3"/>
          <c:order val="2"/>
          <c:tx>
            <c:strRef>
              <c:f>'ALL (%)'!$E$74</c:f>
              <c:strCache>
                <c:ptCount val="1"/>
                <c:pt idx="0">
                  <c:v>Not sure</c:v>
                </c:pt>
              </c:strCache>
            </c:strRef>
          </c:tx>
          <c:invertIfNegative val="0"/>
          <c:cat>
            <c:strRef>
              <c:f>'ALL (%)'!$B$76:$B$79</c:f>
              <c:strCache>
                <c:ptCount val="4"/>
                <c:pt idx="0">
                  <c:v>Do you know any adults who work as scientists? </c:v>
                </c:pt>
                <c:pt idx="1">
                  <c:v>Do you know any adults who work as engineers? </c:v>
                </c:pt>
                <c:pt idx="2">
                  <c:v>Do you know any adults who work as mathematicians? </c:v>
                </c:pt>
                <c:pt idx="3">
                  <c:v>Do you know any adults who work as technologists?</c:v>
                </c:pt>
              </c:strCache>
            </c:strRef>
          </c:cat>
          <c:val>
            <c:numRef>
              <c:f>'ALL (%)'!$E$76:$E$79</c:f>
              <c:numCache>
                <c:formatCode>#,##0</c:formatCode>
                <c:ptCount val="4"/>
                <c:pt idx="0">
                  <c:v>12.280701754385964</c:v>
                </c:pt>
                <c:pt idx="1">
                  <c:v>13.913043478260869</c:v>
                </c:pt>
                <c:pt idx="2">
                  <c:v>10.16949152542373</c:v>
                </c:pt>
                <c:pt idx="3">
                  <c:v>8.695652173913043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9405440"/>
        <c:axId val="127491392"/>
      </c:barChart>
      <c:catAx>
        <c:axId val="129405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491392"/>
        <c:crosses val="autoZero"/>
        <c:auto val="1"/>
        <c:lblAlgn val="ctr"/>
        <c:lblOffset val="100"/>
        <c:noMultiLvlLbl val="0"/>
      </c:catAx>
      <c:valAx>
        <c:axId val="12749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940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IES AS TELLEIRAS</a:t>
            </a:r>
            <a:endParaRPr lang="es-ES" sz="1100">
              <a:effectLst/>
            </a:endParaRPr>
          </a:p>
        </c:rich>
      </c:tx>
      <c:layout>
        <c:manualLayout>
          <c:xMode val="edge"/>
          <c:yMode val="edge"/>
          <c:x val="0.34531494317768296"/>
          <c:y val="2.260869978020308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(%)'!$H$74</c:f>
              <c:strCache>
                <c:ptCount val="1"/>
                <c:pt idx="0">
                  <c:v>Yes</c:v>
                </c:pt>
              </c:strCache>
            </c:strRef>
          </c:tx>
          <c:invertIfNegative val="0"/>
          <c:cat>
            <c:strRef>
              <c:f>'ALL (%)'!$B$76:$B$79</c:f>
              <c:strCache>
                <c:ptCount val="4"/>
                <c:pt idx="0">
                  <c:v>Do you know any adults who work as scientists? </c:v>
                </c:pt>
                <c:pt idx="1">
                  <c:v>Do you know any adults who work as engineers? </c:v>
                </c:pt>
                <c:pt idx="2">
                  <c:v>Do you know any adults who work as mathematicians? </c:v>
                </c:pt>
                <c:pt idx="3">
                  <c:v>Do you know any adults who work as technologists?</c:v>
                </c:pt>
              </c:strCache>
            </c:strRef>
          </c:cat>
          <c:val>
            <c:numRef>
              <c:f>'ALL (%)'!$H$76:$H$79</c:f>
              <c:numCache>
                <c:formatCode>0</c:formatCode>
                <c:ptCount val="4"/>
                <c:pt idx="0">
                  <c:v>36.363636363636367</c:v>
                </c:pt>
                <c:pt idx="1">
                  <c:v>72.727272727272734</c:v>
                </c:pt>
                <c:pt idx="2">
                  <c:v>40.909090909090914</c:v>
                </c:pt>
                <c:pt idx="3">
                  <c:v>61.904761904761905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(%)'!$I$74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'ALL (%)'!$B$76:$B$79</c:f>
              <c:strCache>
                <c:ptCount val="4"/>
                <c:pt idx="0">
                  <c:v>Do you know any adults who work as scientists? </c:v>
                </c:pt>
                <c:pt idx="1">
                  <c:v>Do you know any adults who work as engineers? </c:v>
                </c:pt>
                <c:pt idx="2">
                  <c:v>Do you know any adults who work as mathematicians? </c:v>
                </c:pt>
                <c:pt idx="3">
                  <c:v>Do you know any adults who work as technologists?</c:v>
                </c:pt>
              </c:strCache>
            </c:strRef>
          </c:cat>
          <c:val>
            <c:numRef>
              <c:f>'ALL (%)'!$I$76:$I$79</c:f>
              <c:numCache>
                <c:formatCode>0</c:formatCode>
                <c:ptCount val="4"/>
                <c:pt idx="0">
                  <c:v>54.54545454545454</c:v>
                </c:pt>
                <c:pt idx="1">
                  <c:v>9.0909090909090917</c:v>
                </c:pt>
                <c:pt idx="2">
                  <c:v>50</c:v>
                </c:pt>
                <c:pt idx="3">
                  <c:v>19.047619047619047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3"/>
          <c:order val="2"/>
          <c:tx>
            <c:strRef>
              <c:f>'ALL (%)'!$J$74</c:f>
              <c:strCache>
                <c:ptCount val="1"/>
                <c:pt idx="0">
                  <c:v>Not sure</c:v>
                </c:pt>
              </c:strCache>
            </c:strRef>
          </c:tx>
          <c:invertIfNegative val="0"/>
          <c:cat>
            <c:strRef>
              <c:f>'ALL (%)'!$B$76:$B$79</c:f>
              <c:strCache>
                <c:ptCount val="4"/>
                <c:pt idx="0">
                  <c:v>Do you know any adults who work as scientists? </c:v>
                </c:pt>
                <c:pt idx="1">
                  <c:v>Do you know any adults who work as engineers? </c:v>
                </c:pt>
                <c:pt idx="2">
                  <c:v>Do you know any adults who work as mathematicians? </c:v>
                </c:pt>
                <c:pt idx="3">
                  <c:v>Do you know any adults who work as technologists?</c:v>
                </c:pt>
              </c:strCache>
            </c:strRef>
          </c:cat>
          <c:val>
            <c:numRef>
              <c:f>'ALL (%)'!$J$76:$J$79</c:f>
              <c:numCache>
                <c:formatCode>0</c:formatCode>
                <c:ptCount val="4"/>
                <c:pt idx="0">
                  <c:v>9.0909090909090917</c:v>
                </c:pt>
                <c:pt idx="1">
                  <c:v>18.181818181818183</c:v>
                </c:pt>
                <c:pt idx="2">
                  <c:v>9.0909090909090917</c:v>
                </c:pt>
                <c:pt idx="3">
                  <c:v>19.047619047619047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9405952"/>
        <c:axId val="127567552"/>
      </c:barChart>
      <c:catAx>
        <c:axId val="129405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567552"/>
        <c:crosses val="autoZero"/>
        <c:auto val="1"/>
        <c:lblAlgn val="ctr"/>
        <c:lblOffset val="100"/>
        <c:noMultiLvlLbl val="0"/>
      </c:catAx>
      <c:valAx>
        <c:axId val="12756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9405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IES FENE</a:t>
            </a:r>
            <a:endParaRPr lang="es-ES" sz="1100">
              <a:effectLst/>
            </a:endParaRPr>
          </a:p>
        </c:rich>
      </c:tx>
      <c:layout>
        <c:manualLayout>
          <c:xMode val="edge"/>
          <c:yMode val="edge"/>
          <c:x val="0.34531494317768296"/>
          <c:y val="2.260869978020308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(%)'!$M$74</c:f>
              <c:strCache>
                <c:ptCount val="1"/>
                <c:pt idx="0">
                  <c:v>Yes</c:v>
                </c:pt>
              </c:strCache>
            </c:strRef>
          </c:tx>
          <c:invertIfNegative val="0"/>
          <c:cat>
            <c:strRef>
              <c:f>'ALL (%)'!$B$76:$B$79</c:f>
              <c:strCache>
                <c:ptCount val="4"/>
                <c:pt idx="0">
                  <c:v>Do you know any adults who work as scientists? </c:v>
                </c:pt>
                <c:pt idx="1">
                  <c:v>Do you know any adults who work as engineers? </c:v>
                </c:pt>
                <c:pt idx="2">
                  <c:v>Do you know any adults who work as mathematicians? </c:v>
                </c:pt>
                <c:pt idx="3">
                  <c:v>Do you know any adults who work as technologists?</c:v>
                </c:pt>
              </c:strCache>
            </c:strRef>
          </c:cat>
          <c:val>
            <c:numRef>
              <c:f>'ALL (%)'!$M$76:$M$79</c:f>
              <c:numCache>
                <c:formatCode>0</c:formatCode>
                <c:ptCount val="4"/>
                <c:pt idx="0">
                  <c:v>22.222222222222221</c:v>
                </c:pt>
                <c:pt idx="1">
                  <c:v>77.777777777777786</c:v>
                </c:pt>
                <c:pt idx="2">
                  <c:v>47.058823529411761</c:v>
                </c:pt>
                <c:pt idx="3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(%)'!$N$74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'ALL (%)'!$B$76:$B$79</c:f>
              <c:strCache>
                <c:ptCount val="4"/>
                <c:pt idx="0">
                  <c:v>Do you know any adults who work as scientists? </c:v>
                </c:pt>
                <c:pt idx="1">
                  <c:v>Do you know any adults who work as engineers? </c:v>
                </c:pt>
                <c:pt idx="2">
                  <c:v>Do you know any adults who work as mathematicians? </c:v>
                </c:pt>
                <c:pt idx="3">
                  <c:v>Do you know any adults who work as technologists?</c:v>
                </c:pt>
              </c:strCache>
            </c:strRef>
          </c:cat>
          <c:val>
            <c:numRef>
              <c:f>'ALL (%)'!$N$76:$N$79</c:f>
              <c:numCache>
                <c:formatCode>0</c:formatCode>
                <c:ptCount val="4"/>
                <c:pt idx="0">
                  <c:v>66.666666666666657</c:v>
                </c:pt>
                <c:pt idx="1">
                  <c:v>22.222222222222221</c:v>
                </c:pt>
                <c:pt idx="2">
                  <c:v>47.058823529411761</c:v>
                </c:pt>
                <c:pt idx="3">
                  <c:v>44.444444444444443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3"/>
          <c:order val="2"/>
          <c:tx>
            <c:strRef>
              <c:f>'ALL (%)'!$O$74</c:f>
              <c:strCache>
                <c:ptCount val="1"/>
                <c:pt idx="0">
                  <c:v>Not sure</c:v>
                </c:pt>
              </c:strCache>
            </c:strRef>
          </c:tx>
          <c:invertIfNegative val="0"/>
          <c:cat>
            <c:strRef>
              <c:f>'ALL (%)'!$B$76:$B$79</c:f>
              <c:strCache>
                <c:ptCount val="4"/>
                <c:pt idx="0">
                  <c:v>Do you know any adults who work as scientists? </c:v>
                </c:pt>
                <c:pt idx="1">
                  <c:v>Do you know any adults who work as engineers? </c:v>
                </c:pt>
                <c:pt idx="2">
                  <c:v>Do you know any adults who work as mathematicians? </c:v>
                </c:pt>
                <c:pt idx="3">
                  <c:v>Do you know any adults who work as technologists?</c:v>
                </c:pt>
              </c:strCache>
            </c:strRef>
          </c:cat>
          <c:val>
            <c:numRef>
              <c:f>'ALL (%)'!$O$76:$O$79</c:f>
              <c:numCache>
                <c:formatCode>0</c:formatCode>
                <c:ptCount val="4"/>
                <c:pt idx="0">
                  <c:v>11.111111111111111</c:v>
                </c:pt>
                <c:pt idx="1">
                  <c:v>0</c:v>
                </c:pt>
                <c:pt idx="2">
                  <c:v>5.8823529411764701</c:v>
                </c:pt>
                <c:pt idx="3">
                  <c:v>5.5555555555555554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9406464"/>
        <c:axId val="127569856"/>
      </c:barChart>
      <c:catAx>
        <c:axId val="129406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569856"/>
        <c:crosses val="autoZero"/>
        <c:auto val="1"/>
        <c:lblAlgn val="ctr"/>
        <c:lblOffset val="100"/>
        <c:noMultiLvlLbl val="0"/>
      </c:catAx>
      <c:valAx>
        <c:axId val="127569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940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IES FRAGA DO EUME</a:t>
            </a:r>
            <a:endParaRPr lang="es-ES" sz="1100">
              <a:effectLst/>
            </a:endParaRPr>
          </a:p>
        </c:rich>
      </c:tx>
      <c:layout>
        <c:manualLayout>
          <c:xMode val="edge"/>
          <c:yMode val="edge"/>
          <c:x val="0.34531494317768296"/>
          <c:y val="2.260869978020308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'ALL (%)'!$R$74</c:f>
              <c:strCache>
                <c:ptCount val="1"/>
                <c:pt idx="0">
                  <c:v>Yes</c:v>
                </c:pt>
              </c:strCache>
            </c:strRef>
          </c:tx>
          <c:invertIfNegative val="0"/>
          <c:cat>
            <c:strRef>
              <c:f>'ALL (%)'!$B$76:$B$79</c:f>
              <c:strCache>
                <c:ptCount val="4"/>
                <c:pt idx="0">
                  <c:v>Do you know any adults who work as scientists? </c:v>
                </c:pt>
                <c:pt idx="1">
                  <c:v>Do you know any adults who work as engineers? </c:v>
                </c:pt>
                <c:pt idx="2">
                  <c:v>Do you know any adults who work as mathematicians? </c:v>
                </c:pt>
                <c:pt idx="3">
                  <c:v>Do you know any adults who work as technologists?</c:v>
                </c:pt>
              </c:strCache>
            </c:strRef>
          </c:cat>
          <c:val>
            <c:numRef>
              <c:f>'ALL (%)'!$R$76:$R$79</c:f>
              <c:numCache>
                <c:formatCode>0</c:formatCode>
                <c:ptCount val="4"/>
                <c:pt idx="0">
                  <c:v>56.25</c:v>
                </c:pt>
                <c:pt idx="1">
                  <c:v>80</c:v>
                </c:pt>
                <c:pt idx="2">
                  <c:v>68.75</c:v>
                </c:pt>
                <c:pt idx="3">
                  <c:v>43.75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'ALL (%)'!$S$74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'ALL (%)'!$B$76:$B$79</c:f>
              <c:strCache>
                <c:ptCount val="4"/>
                <c:pt idx="0">
                  <c:v>Do you know any adults who work as scientists? </c:v>
                </c:pt>
                <c:pt idx="1">
                  <c:v>Do you know any adults who work as engineers? </c:v>
                </c:pt>
                <c:pt idx="2">
                  <c:v>Do you know any adults who work as mathematicians? </c:v>
                </c:pt>
                <c:pt idx="3">
                  <c:v>Do you know any adults who work as technologists?</c:v>
                </c:pt>
              </c:strCache>
            </c:strRef>
          </c:cat>
          <c:val>
            <c:numRef>
              <c:f>'ALL (%)'!$S$76:$S$79</c:f>
              <c:numCache>
                <c:formatCode>0</c:formatCode>
                <c:ptCount val="4"/>
                <c:pt idx="0">
                  <c:v>37.5</c:v>
                </c:pt>
                <c:pt idx="1">
                  <c:v>13.333333333333334</c:v>
                </c:pt>
                <c:pt idx="2">
                  <c:v>25</c:v>
                </c:pt>
                <c:pt idx="3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3"/>
          <c:order val="2"/>
          <c:tx>
            <c:strRef>
              <c:f>'ALL (%)'!$T$74</c:f>
              <c:strCache>
                <c:ptCount val="1"/>
                <c:pt idx="0">
                  <c:v>Not sure</c:v>
                </c:pt>
              </c:strCache>
            </c:strRef>
          </c:tx>
          <c:invertIfNegative val="0"/>
          <c:cat>
            <c:strRef>
              <c:f>'ALL (%)'!$B$76:$B$79</c:f>
              <c:strCache>
                <c:ptCount val="4"/>
                <c:pt idx="0">
                  <c:v>Do you know any adults who work as scientists? </c:v>
                </c:pt>
                <c:pt idx="1">
                  <c:v>Do you know any adults who work as engineers? </c:v>
                </c:pt>
                <c:pt idx="2">
                  <c:v>Do you know any adults who work as mathematicians? </c:v>
                </c:pt>
                <c:pt idx="3">
                  <c:v>Do you know any adults who work as technologists?</c:v>
                </c:pt>
              </c:strCache>
            </c:strRef>
          </c:cat>
          <c:val>
            <c:numRef>
              <c:f>'ALL (%)'!$T$76:$T$79</c:f>
              <c:numCache>
                <c:formatCode>0</c:formatCode>
                <c:ptCount val="4"/>
                <c:pt idx="0">
                  <c:v>6.25</c:v>
                </c:pt>
                <c:pt idx="1">
                  <c:v>6.666666666666667</c:v>
                </c:pt>
                <c:pt idx="2">
                  <c:v>6.25</c:v>
                </c:pt>
                <c:pt idx="3">
                  <c:v>6.25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9406976"/>
        <c:axId val="127572160"/>
      </c:barChart>
      <c:catAx>
        <c:axId val="129406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572160"/>
        <c:crosses val="autoZero"/>
        <c:auto val="1"/>
        <c:lblAlgn val="ctr"/>
        <c:lblOffset val="100"/>
        <c:noMultiLvlLbl val="0"/>
      </c:catAx>
      <c:valAx>
        <c:axId val="12757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940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About Yourself: How well do you expect to do this year in your: </a:t>
            </a:r>
          </a:p>
        </c:rich>
      </c:tx>
      <c:layout>
        <c:manualLayout>
          <c:xMode val="edge"/>
          <c:yMode val="edge"/>
          <c:x val="0.13244903855272358"/>
          <c:y val="2.260869978020308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ALL!$C$67</c:f>
              <c:strCache>
                <c:ptCount val="1"/>
                <c:pt idx="0">
                  <c:v>Not very well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ALL!$B$70:$B$72</c:f>
              <c:strCache>
                <c:ptCount val="3"/>
                <c:pt idx="0">
                  <c:v>English language Class?</c:v>
                </c:pt>
                <c:pt idx="1">
                  <c:v>Maths class</c:v>
                </c:pt>
                <c:pt idx="2">
                  <c:v>Science class</c:v>
                </c:pt>
              </c:strCache>
            </c:strRef>
          </c:cat>
          <c:val>
            <c:numRef>
              <c:f>ALL!$W$70:$W$72</c:f>
              <c:numCache>
                <c:formatCode>General</c:formatCode>
                <c:ptCount val="3"/>
                <c:pt idx="0">
                  <c:v>18</c:v>
                </c:pt>
                <c:pt idx="1">
                  <c:v>30</c:v>
                </c:pt>
                <c:pt idx="2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ALL!$D$67</c:f>
              <c:strCache>
                <c:ptCount val="1"/>
                <c:pt idx="0">
                  <c:v>Ok/pretty well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ALL!$B$70:$B$72</c:f>
              <c:strCache>
                <c:ptCount val="3"/>
                <c:pt idx="0">
                  <c:v>English language Class?</c:v>
                </c:pt>
                <c:pt idx="1">
                  <c:v>Maths class</c:v>
                </c:pt>
                <c:pt idx="2">
                  <c:v>Science class</c:v>
                </c:pt>
              </c:strCache>
            </c:strRef>
          </c:cat>
          <c:val>
            <c:numRef>
              <c:f>ALL!$X$70:$X$72</c:f>
              <c:numCache>
                <c:formatCode>General</c:formatCode>
                <c:ptCount val="3"/>
                <c:pt idx="0">
                  <c:v>96</c:v>
                </c:pt>
                <c:pt idx="1">
                  <c:v>74</c:v>
                </c:pt>
                <c:pt idx="2">
                  <c:v>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3"/>
          <c:order val="2"/>
          <c:tx>
            <c:strRef>
              <c:f>ALL!$E$67</c:f>
              <c:strCache>
                <c:ptCount val="1"/>
                <c:pt idx="0">
                  <c:v>Very well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ALL!$B$70:$B$72</c:f>
              <c:strCache>
                <c:ptCount val="3"/>
                <c:pt idx="0">
                  <c:v>English language Class?</c:v>
                </c:pt>
                <c:pt idx="1">
                  <c:v>Maths class</c:v>
                </c:pt>
                <c:pt idx="2">
                  <c:v>Science class</c:v>
                </c:pt>
              </c:strCache>
            </c:strRef>
          </c:cat>
          <c:val>
            <c:numRef>
              <c:f>ALL!$Y$70:$Y$72</c:f>
              <c:numCache>
                <c:formatCode>General</c:formatCode>
                <c:ptCount val="3"/>
                <c:pt idx="0">
                  <c:v>60</c:v>
                </c:pt>
                <c:pt idx="1">
                  <c:v>70</c:v>
                </c:pt>
                <c:pt idx="2">
                  <c:v>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6689664"/>
        <c:axId val="173745856"/>
      </c:barChart>
      <c:catAx>
        <c:axId val="96689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3745856"/>
        <c:crosses val="autoZero"/>
        <c:auto val="1"/>
        <c:lblAlgn val="ctr"/>
        <c:lblOffset val="100"/>
        <c:noMultiLvlLbl val="0"/>
      </c:catAx>
      <c:valAx>
        <c:axId val="173745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689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More About You</a:t>
            </a:r>
          </a:p>
        </c:rich>
      </c:tx>
      <c:layout>
        <c:manualLayout>
          <c:xMode val="edge"/>
          <c:yMode val="edge"/>
          <c:x val="0.34531494317768296"/>
          <c:y val="2.260869978020308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ALL!$C$74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ALL!$B$76:$B$79</c:f>
              <c:strCache>
                <c:ptCount val="4"/>
                <c:pt idx="0">
                  <c:v>Do you know any adults who work as scientists? </c:v>
                </c:pt>
                <c:pt idx="1">
                  <c:v>Do you know any adults who work as engineers? </c:v>
                </c:pt>
                <c:pt idx="2">
                  <c:v>Do you know any adults who work as mathematicians? </c:v>
                </c:pt>
                <c:pt idx="3">
                  <c:v>Do you know any adults who work as technologists?</c:v>
                </c:pt>
              </c:strCache>
            </c:strRef>
          </c:cat>
          <c:val>
            <c:numRef>
              <c:f>ALL!$W$76:$W$79</c:f>
              <c:numCache>
                <c:formatCode>General</c:formatCode>
                <c:ptCount val="4"/>
                <c:pt idx="0">
                  <c:v>85</c:v>
                </c:pt>
                <c:pt idx="1">
                  <c:v>114</c:v>
                </c:pt>
                <c:pt idx="2">
                  <c:v>110</c:v>
                </c:pt>
                <c:pt idx="3">
                  <c:v>112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ALL!$D$74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ALL!$B$76:$B$79</c:f>
              <c:strCache>
                <c:ptCount val="4"/>
                <c:pt idx="0">
                  <c:v>Do you know any adults who work as scientists? </c:v>
                </c:pt>
                <c:pt idx="1">
                  <c:v>Do you know any adults who work as engineers? </c:v>
                </c:pt>
                <c:pt idx="2">
                  <c:v>Do you know any adults who work as mathematicians? </c:v>
                </c:pt>
                <c:pt idx="3">
                  <c:v>Do you know any adults who work as technologists?</c:v>
                </c:pt>
              </c:strCache>
            </c:strRef>
          </c:cat>
          <c:val>
            <c:numRef>
              <c:f>ALL!$X$76:$X$79</c:f>
              <c:numCache>
                <c:formatCode>General</c:formatCode>
                <c:ptCount val="4"/>
                <c:pt idx="0">
                  <c:v>66</c:v>
                </c:pt>
                <c:pt idx="1">
                  <c:v>35</c:v>
                </c:pt>
                <c:pt idx="2">
                  <c:v>47</c:v>
                </c:pt>
                <c:pt idx="3">
                  <c:v>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3"/>
          <c:order val="2"/>
          <c:tx>
            <c:strRef>
              <c:f>ALL!$E$74</c:f>
              <c:strCache>
                <c:ptCount val="1"/>
                <c:pt idx="0">
                  <c:v>Not sure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ALL!$B$76:$B$79</c:f>
              <c:strCache>
                <c:ptCount val="4"/>
                <c:pt idx="0">
                  <c:v>Do you know any adults who work as scientists? </c:v>
                </c:pt>
                <c:pt idx="1">
                  <c:v>Do you know any adults who work as engineers? </c:v>
                </c:pt>
                <c:pt idx="2">
                  <c:v>Do you know any adults who work as mathematicians? </c:v>
                </c:pt>
                <c:pt idx="3">
                  <c:v>Do you know any adults who work as technologists?</c:v>
                </c:pt>
              </c:strCache>
            </c:strRef>
          </c:cat>
          <c:val>
            <c:numRef>
              <c:f>ALL!$Y$76:$Y$79</c:f>
              <c:numCache>
                <c:formatCode>General</c:formatCode>
                <c:ptCount val="4"/>
                <c:pt idx="0">
                  <c:v>19</c:v>
                </c:pt>
                <c:pt idx="1">
                  <c:v>21</c:v>
                </c:pt>
                <c:pt idx="2">
                  <c:v>16</c:v>
                </c:pt>
                <c:pt idx="3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8511488"/>
        <c:axId val="182307648"/>
      </c:barChart>
      <c:catAx>
        <c:axId val="128511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2307648"/>
        <c:crosses val="autoZero"/>
        <c:auto val="1"/>
        <c:lblAlgn val="ctr"/>
        <c:lblOffset val="100"/>
        <c:noMultiLvlLbl val="0"/>
      </c:catAx>
      <c:valAx>
        <c:axId val="182307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8511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Maths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BOYS!$W$3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BOYS!$B$5:$B$12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BOYS!$W$5:$W$12</c:f>
              <c:numCache>
                <c:formatCode>General</c:formatCode>
                <c:ptCount val="8"/>
                <c:pt idx="0">
                  <c:v>35</c:v>
                </c:pt>
                <c:pt idx="1">
                  <c:v>17</c:v>
                </c:pt>
                <c:pt idx="2">
                  <c:v>27</c:v>
                </c:pt>
                <c:pt idx="3">
                  <c:v>12</c:v>
                </c:pt>
                <c:pt idx="4">
                  <c:v>39</c:v>
                </c:pt>
                <c:pt idx="5">
                  <c:v>19</c:v>
                </c:pt>
                <c:pt idx="6">
                  <c:v>4</c:v>
                </c:pt>
                <c:pt idx="7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BOYS!$X$3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BOYS!$B$5:$B$12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BOYS!$X$5:$X$12</c:f>
              <c:numCache>
                <c:formatCode>General</c:formatCode>
                <c:ptCount val="8"/>
                <c:pt idx="0">
                  <c:v>26</c:v>
                </c:pt>
                <c:pt idx="1">
                  <c:v>16</c:v>
                </c:pt>
                <c:pt idx="2">
                  <c:v>24</c:v>
                </c:pt>
                <c:pt idx="3">
                  <c:v>14</c:v>
                </c:pt>
                <c:pt idx="4">
                  <c:v>24</c:v>
                </c:pt>
                <c:pt idx="5">
                  <c:v>24</c:v>
                </c:pt>
                <c:pt idx="6">
                  <c:v>5</c:v>
                </c:pt>
                <c:pt idx="7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BOYS!$Y$3</c:f>
              <c:strCache>
                <c:ptCount val="1"/>
                <c:pt idx="0">
                  <c:v>Neither Agree nor Disagree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BOYS!$B$5:$B$12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BOYS!$Y$5:$Y$12</c:f>
              <c:numCache>
                <c:formatCode>General</c:formatCode>
                <c:ptCount val="8"/>
                <c:pt idx="0">
                  <c:v>20</c:v>
                </c:pt>
                <c:pt idx="1">
                  <c:v>23</c:v>
                </c:pt>
                <c:pt idx="2">
                  <c:v>22</c:v>
                </c:pt>
                <c:pt idx="3">
                  <c:v>22</c:v>
                </c:pt>
                <c:pt idx="4">
                  <c:v>20</c:v>
                </c:pt>
                <c:pt idx="5">
                  <c:v>25</c:v>
                </c:pt>
                <c:pt idx="6">
                  <c:v>23</c:v>
                </c:pt>
                <c:pt idx="7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BOYS!$Z$3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BOYS!$B$5:$B$12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BOYS!$Z$5:$Z$12</c:f>
              <c:numCache>
                <c:formatCode>General</c:formatCode>
                <c:ptCount val="8"/>
                <c:pt idx="0">
                  <c:v>3</c:v>
                </c:pt>
                <c:pt idx="1">
                  <c:v>22</c:v>
                </c:pt>
                <c:pt idx="2">
                  <c:v>11</c:v>
                </c:pt>
                <c:pt idx="3">
                  <c:v>22</c:v>
                </c:pt>
                <c:pt idx="4">
                  <c:v>7</c:v>
                </c:pt>
                <c:pt idx="5">
                  <c:v>18</c:v>
                </c:pt>
                <c:pt idx="6">
                  <c:v>30</c:v>
                </c:pt>
                <c:pt idx="7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ser>
          <c:idx val="4"/>
          <c:order val="4"/>
          <c:tx>
            <c:strRef>
              <c:f>BOYS!$AA$3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BOYS!$B$5:$B$12</c:f>
              <c:strCache>
                <c:ptCount val="8"/>
                <c:pt idx="0">
                  <c:v>Maths has been my worst subject</c:v>
                </c:pt>
                <c:pt idx="1">
                  <c:v>I would consider choosing a career that uses maths</c:v>
                </c:pt>
                <c:pt idx="2">
                  <c:v>Maths is hard for me</c:v>
                </c:pt>
                <c:pt idx="3">
                  <c:v>I am the type of student to do well in maths</c:v>
                </c:pt>
                <c:pt idx="4">
                  <c:v>I can handle most subjects well, but I cannot do a good job with maths</c:v>
                </c:pt>
                <c:pt idx="5">
                  <c:v>I am sure I could do advanced work in maths</c:v>
                </c:pt>
                <c:pt idx="6">
                  <c:v>I can get good grades in maths</c:v>
                </c:pt>
                <c:pt idx="7">
                  <c:v>I am good at maths</c:v>
                </c:pt>
              </c:strCache>
            </c:strRef>
          </c:cat>
          <c:val>
            <c:numRef>
              <c:f>BOYS!$AA$5:$AA$12</c:f>
              <c:numCache>
                <c:formatCode>General</c:formatCode>
                <c:ptCount val="8"/>
                <c:pt idx="0">
                  <c:v>10</c:v>
                </c:pt>
                <c:pt idx="1">
                  <c:v>16</c:v>
                </c:pt>
                <c:pt idx="2">
                  <c:v>10</c:v>
                </c:pt>
                <c:pt idx="3">
                  <c:v>23</c:v>
                </c:pt>
                <c:pt idx="4">
                  <c:v>4</c:v>
                </c:pt>
                <c:pt idx="5">
                  <c:v>8</c:v>
                </c:pt>
                <c:pt idx="6">
                  <c:v>32</c:v>
                </c:pt>
                <c:pt idx="7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6389120"/>
        <c:axId val="185388416"/>
      </c:barChart>
      <c:catAx>
        <c:axId val="13638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5388416"/>
        <c:crosses val="autoZero"/>
        <c:auto val="1"/>
        <c:lblAlgn val="ctr"/>
        <c:lblOffset val="100"/>
        <c:noMultiLvlLbl val="0"/>
      </c:catAx>
      <c:valAx>
        <c:axId val="185388416"/>
        <c:scaling>
          <c:orientation val="minMax"/>
          <c:max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6389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Sciences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BOYS!$W$3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BOYS!$B$15:$B$23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BOYS!$W$15:$W$23</c:f>
              <c:numCache>
                <c:formatCode>General</c:formatCode>
                <c:ptCount val="9"/>
                <c:pt idx="0">
                  <c:v>9</c:v>
                </c:pt>
                <c:pt idx="1">
                  <c:v>24</c:v>
                </c:pt>
                <c:pt idx="2">
                  <c:v>18</c:v>
                </c:pt>
                <c:pt idx="3">
                  <c:v>12</c:v>
                </c:pt>
                <c:pt idx="4">
                  <c:v>16</c:v>
                </c:pt>
                <c:pt idx="5">
                  <c:v>9</c:v>
                </c:pt>
                <c:pt idx="6">
                  <c:v>14</c:v>
                </c:pt>
                <c:pt idx="7">
                  <c:v>26</c:v>
                </c:pt>
                <c:pt idx="8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2-4C9B-B573-C05010A0818A}"/>
            </c:ext>
          </c:extLst>
        </c:ser>
        <c:ser>
          <c:idx val="1"/>
          <c:order val="1"/>
          <c:tx>
            <c:strRef>
              <c:f>BOYS!$X$3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BOYS!$B$15:$B$23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BOYS!$X$15:$X$23</c:f>
              <c:numCache>
                <c:formatCode>General</c:formatCode>
                <c:ptCount val="9"/>
                <c:pt idx="0">
                  <c:v>14</c:v>
                </c:pt>
                <c:pt idx="1">
                  <c:v>16</c:v>
                </c:pt>
                <c:pt idx="2">
                  <c:v>24</c:v>
                </c:pt>
                <c:pt idx="3">
                  <c:v>19</c:v>
                </c:pt>
                <c:pt idx="4">
                  <c:v>16</c:v>
                </c:pt>
                <c:pt idx="5">
                  <c:v>11</c:v>
                </c:pt>
                <c:pt idx="6">
                  <c:v>16</c:v>
                </c:pt>
                <c:pt idx="7">
                  <c:v>26</c:v>
                </c:pt>
                <c:pt idx="8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2-4C9B-B573-C05010A0818A}"/>
            </c:ext>
          </c:extLst>
        </c:ser>
        <c:ser>
          <c:idx val="2"/>
          <c:order val="2"/>
          <c:tx>
            <c:strRef>
              <c:f>BOYS!$Y$3</c:f>
              <c:strCache>
                <c:ptCount val="1"/>
                <c:pt idx="0">
                  <c:v>Neither Agree nor Disagree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BOYS!$B$15:$B$23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BOYS!$Y$15:$Y$23</c:f>
              <c:numCache>
                <c:formatCode>General</c:formatCode>
                <c:ptCount val="9"/>
                <c:pt idx="0">
                  <c:v>30</c:v>
                </c:pt>
                <c:pt idx="1">
                  <c:v>19</c:v>
                </c:pt>
                <c:pt idx="2">
                  <c:v>24</c:v>
                </c:pt>
                <c:pt idx="3">
                  <c:v>27</c:v>
                </c:pt>
                <c:pt idx="4">
                  <c:v>32</c:v>
                </c:pt>
                <c:pt idx="5">
                  <c:v>21</c:v>
                </c:pt>
                <c:pt idx="6">
                  <c:v>31</c:v>
                </c:pt>
                <c:pt idx="7">
                  <c:v>19</c:v>
                </c:pt>
                <c:pt idx="8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2-4C9B-B573-C05010A0818A}"/>
            </c:ext>
          </c:extLst>
        </c:ser>
        <c:ser>
          <c:idx val="3"/>
          <c:order val="3"/>
          <c:tx>
            <c:strRef>
              <c:f>BOYS!$Z$3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BOYS!$B$15:$B$23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BOYS!$Z$15:$Z$23</c:f>
              <c:numCache>
                <c:formatCode>General</c:formatCode>
                <c:ptCount val="9"/>
                <c:pt idx="0">
                  <c:v>14</c:v>
                </c:pt>
                <c:pt idx="1">
                  <c:v>19</c:v>
                </c:pt>
                <c:pt idx="2">
                  <c:v>13</c:v>
                </c:pt>
                <c:pt idx="3">
                  <c:v>19</c:v>
                </c:pt>
                <c:pt idx="4">
                  <c:v>12</c:v>
                </c:pt>
                <c:pt idx="5">
                  <c:v>22</c:v>
                </c:pt>
                <c:pt idx="6">
                  <c:v>18</c:v>
                </c:pt>
                <c:pt idx="7">
                  <c:v>11</c:v>
                </c:pt>
                <c:pt idx="8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C2-4C9B-B573-C05010A0818A}"/>
            </c:ext>
          </c:extLst>
        </c:ser>
        <c:ser>
          <c:idx val="4"/>
          <c:order val="4"/>
          <c:tx>
            <c:strRef>
              <c:f>BOYS!$AA$3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BOYS!$B$15:$B$23</c:f>
              <c:strCache>
                <c:ptCount val="9"/>
                <c:pt idx="0">
                  <c:v>I am sure of myself when I do science</c:v>
                </c:pt>
                <c:pt idx="1">
                  <c:v>I would consider a career in science</c:v>
                </c:pt>
                <c:pt idx="2">
                  <c:v>I expect to use science when I get out of school</c:v>
                </c:pt>
                <c:pt idx="3">
                  <c:v>Knowing science will help me earn a living</c:v>
                </c:pt>
                <c:pt idx="4">
                  <c:v>I will need science for my future work</c:v>
                </c:pt>
                <c:pt idx="5">
                  <c:v>I know I can do well in science</c:v>
                </c:pt>
                <c:pt idx="6">
                  <c:v>Science will be important to me in my life’s work</c:v>
                </c:pt>
                <c:pt idx="7">
                  <c:v>I can handle most subjects well, but I cannot do a good job with science</c:v>
                </c:pt>
                <c:pt idx="8">
                  <c:v>I am sure I could do advanced work in science</c:v>
                </c:pt>
              </c:strCache>
            </c:strRef>
          </c:cat>
          <c:val>
            <c:numRef>
              <c:f>BOYS!$AA$15:$AA$23</c:f>
              <c:numCache>
                <c:formatCode>General</c:formatCode>
                <c:ptCount val="9"/>
                <c:pt idx="0">
                  <c:v>27</c:v>
                </c:pt>
                <c:pt idx="1">
                  <c:v>16</c:v>
                </c:pt>
                <c:pt idx="2">
                  <c:v>15</c:v>
                </c:pt>
                <c:pt idx="3">
                  <c:v>17</c:v>
                </c:pt>
                <c:pt idx="4">
                  <c:v>16</c:v>
                </c:pt>
                <c:pt idx="5">
                  <c:v>30</c:v>
                </c:pt>
                <c:pt idx="6">
                  <c:v>13</c:v>
                </c:pt>
                <c:pt idx="7">
                  <c:v>12</c:v>
                </c:pt>
                <c:pt idx="8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C2-4C9B-B573-C05010A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6391168"/>
        <c:axId val="185392448"/>
      </c:barChart>
      <c:catAx>
        <c:axId val="136391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5392448"/>
        <c:crosses val="autoZero"/>
        <c:auto val="1"/>
        <c:lblAlgn val="ctr"/>
        <c:lblOffset val="100"/>
        <c:noMultiLvlLbl val="0"/>
      </c:catAx>
      <c:valAx>
        <c:axId val="185392448"/>
        <c:scaling>
          <c:orientation val="minMax"/>
          <c:max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6391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34.xml"/><Relationship Id="rId18" Type="http://schemas.openxmlformats.org/officeDocument/2006/relationships/chart" Target="../charts/chart39.xml"/><Relationship Id="rId26" Type="http://schemas.openxmlformats.org/officeDocument/2006/relationships/chart" Target="../charts/chart47.xml"/><Relationship Id="rId3" Type="http://schemas.openxmlformats.org/officeDocument/2006/relationships/chart" Target="../charts/chart24.xml"/><Relationship Id="rId21" Type="http://schemas.openxmlformats.org/officeDocument/2006/relationships/chart" Target="../charts/chart42.xml"/><Relationship Id="rId34" Type="http://schemas.openxmlformats.org/officeDocument/2006/relationships/chart" Target="../charts/chart55.xml"/><Relationship Id="rId7" Type="http://schemas.openxmlformats.org/officeDocument/2006/relationships/chart" Target="../charts/chart28.xml"/><Relationship Id="rId12" Type="http://schemas.openxmlformats.org/officeDocument/2006/relationships/chart" Target="../charts/chart33.xml"/><Relationship Id="rId17" Type="http://schemas.openxmlformats.org/officeDocument/2006/relationships/chart" Target="../charts/chart38.xml"/><Relationship Id="rId25" Type="http://schemas.openxmlformats.org/officeDocument/2006/relationships/chart" Target="../charts/chart46.xml"/><Relationship Id="rId33" Type="http://schemas.openxmlformats.org/officeDocument/2006/relationships/chart" Target="../charts/chart54.xml"/><Relationship Id="rId2" Type="http://schemas.openxmlformats.org/officeDocument/2006/relationships/chart" Target="../charts/chart23.xml"/><Relationship Id="rId16" Type="http://schemas.openxmlformats.org/officeDocument/2006/relationships/chart" Target="../charts/chart37.xml"/><Relationship Id="rId20" Type="http://schemas.openxmlformats.org/officeDocument/2006/relationships/chart" Target="../charts/chart41.xml"/><Relationship Id="rId29" Type="http://schemas.openxmlformats.org/officeDocument/2006/relationships/chart" Target="../charts/chart50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11" Type="http://schemas.openxmlformats.org/officeDocument/2006/relationships/chart" Target="../charts/chart32.xml"/><Relationship Id="rId24" Type="http://schemas.openxmlformats.org/officeDocument/2006/relationships/chart" Target="../charts/chart45.xml"/><Relationship Id="rId32" Type="http://schemas.openxmlformats.org/officeDocument/2006/relationships/chart" Target="../charts/chart53.xml"/><Relationship Id="rId5" Type="http://schemas.openxmlformats.org/officeDocument/2006/relationships/chart" Target="../charts/chart26.xml"/><Relationship Id="rId15" Type="http://schemas.openxmlformats.org/officeDocument/2006/relationships/chart" Target="../charts/chart36.xml"/><Relationship Id="rId23" Type="http://schemas.openxmlformats.org/officeDocument/2006/relationships/chart" Target="../charts/chart44.xml"/><Relationship Id="rId28" Type="http://schemas.openxmlformats.org/officeDocument/2006/relationships/chart" Target="../charts/chart49.xml"/><Relationship Id="rId10" Type="http://schemas.openxmlformats.org/officeDocument/2006/relationships/chart" Target="../charts/chart31.xml"/><Relationship Id="rId19" Type="http://schemas.openxmlformats.org/officeDocument/2006/relationships/chart" Target="../charts/chart40.xml"/><Relationship Id="rId31" Type="http://schemas.openxmlformats.org/officeDocument/2006/relationships/chart" Target="../charts/chart52.xml"/><Relationship Id="rId4" Type="http://schemas.openxmlformats.org/officeDocument/2006/relationships/chart" Target="../charts/chart25.xml"/><Relationship Id="rId9" Type="http://schemas.openxmlformats.org/officeDocument/2006/relationships/chart" Target="../charts/chart30.xml"/><Relationship Id="rId14" Type="http://schemas.openxmlformats.org/officeDocument/2006/relationships/chart" Target="../charts/chart35.xml"/><Relationship Id="rId22" Type="http://schemas.openxmlformats.org/officeDocument/2006/relationships/chart" Target="../charts/chart43.xml"/><Relationship Id="rId27" Type="http://schemas.openxmlformats.org/officeDocument/2006/relationships/chart" Target="../charts/chart48.xml"/><Relationship Id="rId30" Type="http://schemas.openxmlformats.org/officeDocument/2006/relationships/chart" Target="../charts/chart51.xml"/><Relationship Id="rId35" Type="http://schemas.openxmlformats.org/officeDocument/2006/relationships/chart" Target="../charts/chart56.xml"/><Relationship Id="rId8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484945</xdr:colOff>
      <xdr:row>3</xdr:row>
      <xdr:rowOff>160374</xdr:rowOff>
    </xdr:from>
    <xdr:to>
      <xdr:col>36</xdr:col>
      <xdr:colOff>154178</xdr:colOff>
      <xdr:row>12</xdr:row>
      <xdr:rowOff>41747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505811</xdr:colOff>
      <xdr:row>14</xdr:row>
      <xdr:rowOff>6569</xdr:rowOff>
    </xdr:from>
    <xdr:to>
      <xdr:col>36</xdr:col>
      <xdr:colOff>175044</xdr:colOff>
      <xdr:row>23</xdr:row>
      <xdr:rowOff>21981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556846</xdr:colOff>
      <xdr:row>24</xdr:row>
      <xdr:rowOff>190501</xdr:rowOff>
    </xdr:from>
    <xdr:to>
      <xdr:col>36</xdr:col>
      <xdr:colOff>226079</xdr:colOff>
      <xdr:row>34</xdr:row>
      <xdr:rowOff>7327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600808</xdr:colOff>
      <xdr:row>36</xdr:row>
      <xdr:rowOff>21981</xdr:rowOff>
    </xdr:from>
    <xdr:to>
      <xdr:col>36</xdr:col>
      <xdr:colOff>270041</xdr:colOff>
      <xdr:row>47</xdr:row>
      <xdr:rowOff>21981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0</xdr:colOff>
      <xdr:row>48</xdr:row>
      <xdr:rowOff>168520</xdr:rowOff>
    </xdr:from>
    <xdr:to>
      <xdr:col>36</xdr:col>
      <xdr:colOff>277368</xdr:colOff>
      <xdr:row>65</xdr:row>
      <xdr:rowOff>102577</xdr:rowOff>
    </xdr:to>
    <xdr:graphicFrame macro="">
      <xdr:nvGraphicFramePr>
        <xdr:cNvPr id="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564173</xdr:colOff>
      <xdr:row>68</xdr:row>
      <xdr:rowOff>153865</xdr:rowOff>
    </xdr:from>
    <xdr:to>
      <xdr:col>36</xdr:col>
      <xdr:colOff>233406</xdr:colOff>
      <xdr:row>81</xdr:row>
      <xdr:rowOff>43961</xdr:rowOff>
    </xdr:to>
    <xdr:graphicFrame macro="">
      <xdr:nvGraphicFramePr>
        <xdr:cNvPr id="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0</xdr:colOff>
      <xdr:row>83</xdr:row>
      <xdr:rowOff>0</xdr:rowOff>
    </xdr:from>
    <xdr:to>
      <xdr:col>36</xdr:col>
      <xdr:colOff>277368</xdr:colOff>
      <xdr:row>100</xdr:row>
      <xdr:rowOff>131884</xdr:rowOff>
    </xdr:to>
    <xdr:graphicFrame macro="">
      <xdr:nvGraphicFramePr>
        <xdr:cNvPr id="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484945</xdr:colOff>
      <xdr:row>3</xdr:row>
      <xdr:rowOff>167701</xdr:rowOff>
    </xdr:from>
    <xdr:to>
      <xdr:col>36</xdr:col>
      <xdr:colOff>154178</xdr:colOff>
      <xdr:row>12</xdr:row>
      <xdr:rowOff>49074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505811</xdr:colOff>
      <xdr:row>14</xdr:row>
      <xdr:rowOff>6569</xdr:rowOff>
    </xdr:from>
    <xdr:to>
      <xdr:col>36</xdr:col>
      <xdr:colOff>175044</xdr:colOff>
      <xdr:row>23</xdr:row>
      <xdr:rowOff>21981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556846</xdr:colOff>
      <xdr:row>24</xdr:row>
      <xdr:rowOff>190501</xdr:rowOff>
    </xdr:from>
    <xdr:to>
      <xdr:col>36</xdr:col>
      <xdr:colOff>226079</xdr:colOff>
      <xdr:row>34</xdr:row>
      <xdr:rowOff>7327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600808</xdr:colOff>
      <xdr:row>36</xdr:row>
      <xdr:rowOff>21981</xdr:rowOff>
    </xdr:from>
    <xdr:to>
      <xdr:col>36</xdr:col>
      <xdr:colOff>270041</xdr:colOff>
      <xdr:row>47</xdr:row>
      <xdr:rowOff>21981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0</xdr:colOff>
      <xdr:row>48</xdr:row>
      <xdr:rowOff>168520</xdr:rowOff>
    </xdr:from>
    <xdr:to>
      <xdr:col>36</xdr:col>
      <xdr:colOff>277368</xdr:colOff>
      <xdr:row>65</xdr:row>
      <xdr:rowOff>102577</xdr:rowOff>
    </xdr:to>
    <xdr:graphicFrame macro="">
      <xdr:nvGraphicFramePr>
        <xdr:cNvPr id="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564173</xdr:colOff>
      <xdr:row>68</xdr:row>
      <xdr:rowOff>153865</xdr:rowOff>
    </xdr:from>
    <xdr:to>
      <xdr:col>36</xdr:col>
      <xdr:colOff>233406</xdr:colOff>
      <xdr:row>81</xdr:row>
      <xdr:rowOff>43961</xdr:rowOff>
    </xdr:to>
    <xdr:graphicFrame macro="">
      <xdr:nvGraphicFramePr>
        <xdr:cNvPr id="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0</xdr:colOff>
      <xdr:row>83</xdr:row>
      <xdr:rowOff>0</xdr:rowOff>
    </xdr:from>
    <xdr:to>
      <xdr:col>36</xdr:col>
      <xdr:colOff>277368</xdr:colOff>
      <xdr:row>100</xdr:row>
      <xdr:rowOff>131884</xdr:rowOff>
    </xdr:to>
    <xdr:graphicFrame macro="">
      <xdr:nvGraphicFramePr>
        <xdr:cNvPr id="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484945</xdr:colOff>
      <xdr:row>3</xdr:row>
      <xdr:rowOff>167701</xdr:rowOff>
    </xdr:from>
    <xdr:to>
      <xdr:col>36</xdr:col>
      <xdr:colOff>154178</xdr:colOff>
      <xdr:row>12</xdr:row>
      <xdr:rowOff>49074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505811</xdr:colOff>
      <xdr:row>14</xdr:row>
      <xdr:rowOff>6569</xdr:rowOff>
    </xdr:from>
    <xdr:to>
      <xdr:col>36</xdr:col>
      <xdr:colOff>175044</xdr:colOff>
      <xdr:row>23</xdr:row>
      <xdr:rowOff>21981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556846</xdr:colOff>
      <xdr:row>24</xdr:row>
      <xdr:rowOff>190501</xdr:rowOff>
    </xdr:from>
    <xdr:to>
      <xdr:col>36</xdr:col>
      <xdr:colOff>226079</xdr:colOff>
      <xdr:row>34</xdr:row>
      <xdr:rowOff>7327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600808</xdr:colOff>
      <xdr:row>36</xdr:row>
      <xdr:rowOff>21981</xdr:rowOff>
    </xdr:from>
    <xdr:to>
      <xdr:col>36</xdr:col>
      <xdr:colOff>270041</xdr:colOff>
      <xdr:row>47</xdr:row>
      <xdr:rowOff>21981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0</xdr:colOff>
      <xdr:row>48</xdr:row>
      <xdr:rowOff>168520</xdr:rowOff>
    </xdr:from>
    <xdr:to>
      <xdr:col>36</xdr:col>
      <xdr:colOff>277368</xdr:colOff>
      <xdr:row>65</xdr:row>
      <xdr:rowOff>102577</xdr:rowOff>
    </xdr:to>
    <xdr:graphicFrame macro="">
      <xdr:nvGraphicFramePr>
        <xdr:cNvPr id="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564173</xdr:colOff>
      <xdr:row>68</xdr:row>
      <xdr:rowOff>153865</xdr:rowOff>
    </xdr:from>
    <xdr:to>
      <xdr:col>36</xdr:col>
      <xdr:colOff>233406</xdr:colOff>
      <xdr:row>81</xdr:row>
      <xdr:rowOff>43961</xdr:rowOff>
    </xdr:to>
    <xdr:graphicFrame macro="">
      <xdr:nvGraphicFramePr>
        <xdr:cNvPr id="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0</xdr:colOff>
      <xdr:row>83</xdr:row>
      <xdr:rowOff>0</xdr:rowOff>
    </xdr:from>
    <xdr:to>
      <xdr:col>36</xdr:col>
      <xdr:colOff>277368</xdr:colOff>
      <xdr:row>100</xdr:row>
      <xdr:rowOff>131884</xdr:rowOff>
    </xdr:to>
    <xdr:graphicFrame macro="">
      <xdr:nvGraphicFramePr>
        <xdr:cNvPr id="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484945</xdr:colOff>
      <xdr:row>3</xdr:row>
      <xdr:rowOff>160374</xdr:rowOff>
    </xdr:from>
    <xdr:to>
      <xdr:col>36</xdr:col>
      <xdr:colOff>154178</xdr:colOff>
      <xdr:row>12</xdr:row>
      <xdr:rowOff>41747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505811</xdr:colOff>
      <xdr:row>14</xdr:row>
      <xdr:rowOff>6569</xdr:rowOff>
    </xdr:from>
    <xdr:to>
      <xdr:col>36</xdr:col>
      <xdr:colOff>175044</xdr:colOff>
      <xdr:row>23</xdr:row>
      <xdr:rowOff>21981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556846</xdr:colOff>
      <xdr:row>24</xdr:row>
      <xdr:rowOff>190501</xdr:rowOff>
    </xdr:from>
    <xdr:to>
      <xdr:col>36</xdr:col>
      <xdr:colOff>226079</xdr:colOff>
      <xdr:row>34</xdr:row>
      <xdr:rowOff>7327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600808</xdr:colOff>
      <xdr:row>36</xdr:row>
      <xdr:rowOff>21981</xdr:rowOff>
    </xdr:from>
    <xdr:to>
      <xdr:col>36</xdr:col>
      <xdr:colOff>270041</xdr:colOff>
      <xdr:row>47</xdr:row>
      <xdr:rowOff>21981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0</xdr:colOff>
      <xdr:row>48</xdr:row>
      <xdr:rowOff>168520</xdr:rowOff>
    </xdr:from>
    <xdr:to>
      <xdr:col>36</xdr:col>
      <xdr:colOff>277368</xdr:colOff>
      <xdr:row>65</xdr:row>
      <xdr:rowOff>102577</xdr:rowOff>
    </xdr:to>
    <xdr:graphicFrame macro="">
      <xdr:nvGraphicFramePr>
        <xdr:cNvPr id="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564173</xdr:colOff>
      <xdr:row>68</xdr:row>
      <xdr:rowOff>153865</xdr:rowOff>
    </xdr:from>
    <xdr:to>
      <xdr:col>36</xdr:col>
      <xdr:colOff>233406</xdr:colOff>
      <xdr:row>81</xdr:row>
      <xdr:rowOff>43961</xdr:rowOff>
    </xdr:to>
    <xdr:graphicFrame macro="">
      <xdr:nvGraphicFramePr>
        <xdr:cNvPr id="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0</xdr:colOff>
      <xdr:row>83</xdr:row>
      <xdr:rowOff>0</xdr:rowOff>
    </xdr:from>
    <xdr:to>
      <xdr:col>36</xdr:col>
      <xdr:colOff>277368</xdr:colOff>
      <xdr:row>100</xdr:row>
      <xdr:rowOff>131884</xdr:rowOff>
    </xdr:to>
    <xdr:graphicFrame macro="">
      <xdr:nvGraphicFramePr>
        <xdr:cNvPr id="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515470</xdr:colOff>
      <xdr:row>3</xdr:row>
      <xdr:rowOff>201706</xdr:rowOff>
    </xdr:from>
    <xdr:to>
      <xdr:col>44</xdr:col>
      <xdr:colOff>184703</xdr:colOff>
      <xdr:row>12</xdr:row>
      <xdr:rowOff>83079</xdr:rowOff>
    </xdr:to>
    <xdr:graphicFrame macro="">
      <xdr:nvGraphicFramePr>
        <xdr:cNvPr id="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44</xdr:col>
      <xdr:colOff>547688</xdr:colOff>
      <xdr:row>3</xdr:row>
      <xdr:rowOff>214313</xdr:rowOff>
    </xdr:from>
    <xdr:to>
      <xdr:col>52</xdr:col>
      <xdr:colOff>216921</xdr:colOff>
      <xdr:row>12</xdr:row>
      <xdr:rowOff>95686</xdr:rowOff>
    </xdr:to>
    <xdr:graphicFrame macro="">
      <xdr:nvGraphicFramePr>
        <xdr:cNvPr id="1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52</xdr:col>
      <xdr:colOff>523875</xdr:colOff>
      <xdr:row>3</xdr:row>
      <xdr:rowOff>142875</xdr:rowOff>
    </xdr:from>
    <xdr:to>
      <xdr:col>60</xdr:col>
      <xdr:colOff>193108</xdr:colOff>
      <xdr:row>12</xdr:row>
      <xdr:rowOff>24248</xdr:rowOff>
    </xdr:to>
    <xdr:graphicFrame macro="">
      <xdr:nvGraphicFramePr>
        <xdr:cNvPr id="1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61</xdr:col>
      <xdr:colOff>0</xdr:colOff>
      <xdr:row>3</xdr:row>
      <xdr:rowOff>0</xdr:rowOff>
    </xdr:from>
    <xdr:to>
      <xdr:col>68</xdr:col>
      <xdr:colOff>288358</xdr:colOff>
      <xdr:row>11</xdr:row>
      <xdr:rowOff>262373</xdr:rowOff>
    </xdr:to>
    <xdr:graphicFrame macro="">
      <xdr:nvGraphicFramePr>
        <xdr:cNvPr id="1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37</xdr:col>
      <xdr:colOff>95250</xdr:colOff>
      <xdr:row>13</xdr:row>
      <xdr:rowOff>357188</xdr:rowOff>
    </xdr:from>
    <xdr:to>
      <xdr:col>44</xdr:col>
      <xdr:colOff>383608</xdr:colOff>
      <xdr:row>22</xdr:row>
      <xdr:rowOff>372600</xdr:rowOff>
    </xdr:to>
    <xdr:graphicFrame macro="">
      <xdr:nvGraphicFramePr>
        <xdr:cNvPr id="1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45</xdr:col>
      <xdr:colOff>47625</xdr:colOff>
      <xdr:row>14</xdr:row>
      <xdr:rowOff>0</xdr:rowOff>
    </xdr:from>
    <xdr:to>
      <xdr:col>52</xdr:col>
      <xdr:colOff>335983</xdr:colOff>
      <xdr:row>23</xdr:row>
      <xdr:rowOff>15412</xdr:rowOff>
    </xdr:to>
    <xdr:graphicFrame macro="">
      <xdr:nvGraphicFramePr>
        <xdr:cNvPr id="1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53</xdr:col>
      <xdr:colOff>0</xdr:colOff>
      <xdr:row>14</xdr:row>
      <xdr:rowOff>0</xdr:rowOff>
    </xdr:from>
    <xdr:to>
      <xdr:col>60</xdr:col>
      <xdr:colOff>288358</xdr:colOff>
      <xdr:row>23</xdr:row>
      <xdr:rowOff>15412</xdr:rowOff>
    </xdr:to>
    <xdr:graphicFrame macro="">
      <xdr:nvGraphicFramePr>
        <xdr:cNvPr id="1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61</xdr:col>
      <xdr:colOff>47625</xdr:colOff>
      <xdr:row>14</xdr:row>
      <xdr:rowOff>23813</xdr:rowOff>
    </xdr:from>
    <xdr:to>
      <xdr:col>68</xdr:col>
      <xdr:colOff>335983</xdr:colOff>
      <xdr:row>23</xdr:row>
      <xdr:rowOff>39225</xdr:rowOff>
    </xdr:to>
    <xdr:graphicFrame macro="">
      <xdr:nvGraphicFramePr>
        <xdr:cNvPr id="1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37</xdr:col>
      <xdr:colOff>0</xdr:colOff>
      <xdr:row>24</xdr:row>
      <xdr:rowOff>0</xdr:rowOff>
    </xdr:from>
    <xdr:to>
      <xdr:col>44</xdr:col>
      <xdr:colOff>288358</xdr:colOff>
      <xdr:row>33</xdr:row>
      <xdr:rowOff>197826</xdr:rowOff>
    </xdr:to>
    <xdr:graphicFrame macro="">
      <xdr:nvGraphicFramePr>
        <xdr:cNvPr id="1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45</xdr:col>
      <xdr:colOff>23812</xdr:colOff>
      <xdr:row>24</xdr:row>
      <xdr:rowOff>0</xdr:rowOff>
    </xdr:from>
    <xdr:to>
      <xdr:col>52</xdr:col>
      <xdr:colOff>312170</xdr:colOff>
      <xdr:row>33</xdr:row>
      <xdr:rowOff>197826</xdr:rowOff>
    </xdr:to>
    <xdr:graphicFrame macro="">
      <xdr:nvGraphicFramePr>
        <xdr:cNvPr id="1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53</xdr:col>
      <xdr:colOff>71437</xdr:colOff>
      <xdr:row>24</xdr:row>
      <xdr:rowOff>47625</xdr:rowOff>
    </xdr:from>
    <xdr:to>
      <xdr:col>60</xdr:col>
      <xdr:colOff>359795</xdr:colOff>
      <xdr:row>33</xdr:row>
      <xdr:rowOff>245451</xdr:rowOff>
    </xdr:to>
    <xdr:graphicFrame macro="">
      <xdr:nvGraphicFramePr>
        <xdr:cNvPr id="1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61</xdr:col>
      <xdr:colOff>0</xdr:colOff>
      <xdr:row>24</xdr:row>
      <xdr:rowOff>0</xdr:rowOff>
    </xdr:from>
    <xdr:to>
      <xdr:col>68</xdr:col>
      <xdr:colOff>288358</xdr:colOff>
      <xdr:row>33</xdr:row>
      <xdr:rowOff>197826</xdr:rowOff>
    </xdr:to>
    <xdr:graphicFrame macro="">
      <xdr:nvGraphicFramePr>
        <xdr:cNvPr id="2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37</xdr:col>
      <xdr:colOff>114300</xdr:colOff>
      <xdr:row>35</xdr:row>
      <xdr:rowOff>342900</xdr:rowOff>
    </xdr:from>
    <xdr:to>
      <xdr:col>44</xdr:col>
      <xdr:colOff>393133</xdr:colOff>
      <xdr:row>46</xdr:row>
      <xdr:rowOff>342900</xdr:rowOff>
    </xdr:to>
    <xdr:graphicFrame macro="">
      <xdr:nvGraphicFramePr>
        <xdr:cNvPr id="2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45</xdr:col>
      <xdr:colOff>190500</xdr:colOff>
      <xdr:row>35</xdr:row>
      <xdr:rowOff>304800</xdr:rowOff>
    </xdr:from>
    <xdr:to>
      <xdr:col>52</xdr:col>
      <xdr:colOff>469333</xdr:colOff>
      <xdr:row>46</xdr:row>
      <xdr:rowOff>304800</xdr:rowOff>
    </xdr:to>
    <xdr:graphicFrame macro="">
      <xdr:nvGraphicFramePr>
        <xdr:cNvPr id="2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53</xdr:col>
      <xdr:colOff>304800</xdr:colOff>
      <xdr:row>35</xdr:row>
      <xdr:rowOff>304800</xdr:rowOff>
    </xdr:from>
    <xdr:to>
      <xdr:col>60</xdr:col>
      <xdr:colOff>583633</xdr:colOff>
      <xdr:row>46</xdr:row>
      <xdr:rowOff>304800</xdr:rowOff>
    </xdr:to>
    <xdr:graphicFrame macro="">
      <xdr:nvGraphicFramePr>
        <xdr:cNvPr id="2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61</xdr:col>
      <xdr:colOff>152400</xdr:colOff>
      <xdr:row>35</xdr:row>
      <xdr:rowOff>266700</xdr:rowOff>
    </xdr:from>
    <xdr:to>
      <xdr:col>68</xdr:col>
      <xdr:colOff>431233</xdr:colOff>
      <xdr:row>46</xdr:row>
      <xdr:rowOff>266700</xdr:rowOff>
    </xdr:to>
    <xdr:graphicFrame macro="">
      <xdr:nvGraphicFramePr>
        <xdr:cNvPr id="2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37</xdr:col>
      <xdr:colOff>0</xdr:colOff>
      <xdr:row>48</xdr:row>
      <xdr:rowOff>0</xdr:rowOff>
    </xdr:from>
    <xdr:to>
      <xdr:col>44</xdr:col>
      <xdr:colOff>277368</xdr:colOff>
      <xdr:row>64</xdr:row>
      <xdr:rowOff>315057</xdr:rowOff>
    </xdr:to>
    <xdr:graphicFrame macro="">
      <xdr:nvGraphicFramePr>
        <xdr:cNvPr id="2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37</xdr:col>
      <xdr:colOff>0</xdr:colOff>
      <xdr:row>68</xdr:row>
      <xdr:rowOff>0</xdr:rowOff>
    </xdr:from>
    <xdr:to>
      <xdr:col>44</xdr:col>
      <xdr:colOff>278833</xdr:colOff>
      <xdr:row>80</xdr:row>
      <xdr:rowOff>80596</xdr:rowOff>
    </xdr:to>
    <xdr:graphicFrame macro="">
      <xdr:nvGraphicFramePr>
        <xdr:cNvPr id="2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45</xdr:col>
      <xdr:colOff>0</xdr:colOff>
      <xdr:row>68</xdr:row>
      <xdr:rowOff>38100</xdr:rowOff>
    </xdr:from>
    <xdr:to>
      <xdr:col>52</xdr:col>
      <xdr:colOff>278833</xdr:colOff>
      <xdr:row>80</xdr:row>
      <xdr:rowOff>118696</xdr:rowOff>
    </xdr:to>
    <xdr:graphicFrame macro="">
      <xdr:nvGraphicFramePr>
        <xdr:cNvPr id="3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53</xdr:col>
      <xdr:colOff>0</xdr:colOff>
      <xdr:row>68</xdr:row>
      <xdr:rowOff>0</xdr:rowOff>
    </xdr:from>
    <xdr:to>
      <xdr:col>60</xdr:col>
      <xdr:colOff>278833</xdr:colOff>
      <xdr:row>80</xdr:row>
      <xdr:rowOff>80596</xdr:rowOff>
    </xdr:to>
    <xdr:graphicFrame macro="">
      <xdr:nvGraphicFramePr>
        <xdr:cNvPr id="3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61</xdr:col>
      <xdr:colOff>0</xdr:colOff>
      <xdr:row>68</xdr:row>
      <xdr:rowOff>0</xdr:rowOff>
    </xdr:from>
    <xdr:to>
      <xdr:col>68</xdr:col>
      <xdr:colOff>278833</xdr:colOff>
      <xdr:row>80</xdr:row>
      <xdr:rowOff>80596</xdr:rowOff>
    </xdr:to>
    <xdr:graphicFrame macro="">
      <xdr:nvGraphicFramePr>
        <xdr:cNvPr id="3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45</xdr:col>
      <xdr:colOff>0</xdr:colOff>
      <xdr:row>48</xdr:row>
      <xdr:rowOff>23812</xdr:rowOff>
    </xdr:from>
    <xdr:to>
      <xdr:col>52</xdr:col>
      <xdr:colOff>277368</xdr:colOff>
      <xdr:row>65</xdr:row>
      <xdr:rowOff>-1</xdr:rowOff>
    </xdr:to>
    <xdr:graphicFrame macro="">
      <xdr:nvGraphicFramePr>
        <xdr:cNvPr id="3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53</xdr:col>
      <xdr:colOff>0</xdr:colOff>
      <xdr:row>48</xdr:row>
      <xdr:rowOff>342900</xdr:rowOff>
    </xdr:from>
    <xdr:to>
      <xdr:col>60</xdr:col>
      <xdr:colOff>277368</xdr:colOff>
      <xdr:row>65</xdr:row>
      <xdr:rowOff>276957</xdr:rowOff>
    </xdr:to>
    <xdr:graphicFrame macro="">
      <xdr:nvGraphicFramePr>
        <xdr:cNvPr id="3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61</xdr:col>
      <xdr:colOff>0</xdr:colOff>
      <xdr:row>49</xdr:row>
      <xdr:rowOff>0</xdr:rowOff>
    </xdr:from>
    <xdr:to>
      <xdr:col>68</xdr:col>
      <xdr:colOff>277368</xdr:colOff>
      <xdr:row>65</xdr:row>
      <xdr:rowOff>315057</xdr:rowOff>
    </xdr:to>
    <xdr:graphicFrame macro="">
      <xdr:nvGraphicFramePr>
        <xdr:cNvPr id="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37</xdr:col>
      <xdr:colOff>0</xdr:colOff>
      <xdr:row>83</xdr:row>
      <xdr:rowOff>0</xdr:rowOff>
    </xdr:from>
    <xdr:to>
      <xdr:col>44</xdr:col>
      <xdr:colOff>277368</xdr:colOff>
      <xdr:row>100</xdr:row>
      <xdr:rowOff>131884</xdr:rowOff>
    </xdr:to>
    <xdr:graphicFrame macro="">
      <xdr:nvGraphicFramePr>
        <xdr:cNvPr id="3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45</xdr:col>
      <xdr:colOff>0</xdr:colOff>
      <xdr:row>83</xdr:row>
      <xdr:rowOff>0</xdr:rowOff>
    </xdr:from>
    <xdr:to>
      <xdr:col>52</xdr:col>
      <xdr:colOff>277368</xdr:colOff>
      <xdr:row>100</xdr:row>
      <xdr:rowOff>131884</xdr:rowOff>
    </xdr:to>
    <xdr:graphicFrame macro="">
      <xdr:nvGraphicFramePr>
        <xdr:cNvPr id="3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53</xdr:col>
      <xdr:colOff>0</xdr:colOff>
      <xdr:row>83</xdr:row>
      <xdr:rowOff>0</xdr:rowOff>
    </xdr:from>
    <xdr:to>
      <xdr:col>60</xdr:col>
      <xdr:colOff>277368</xdr:colOff>
      <xdr:row>100</xdr:row>
      <xdr:rowOff>131884</xdr:rowOff>
    </xdr:to>
    <xdr:graphicFrame macro="">
      <xdr:nvGraphicFramePr>
        <xdr:cNvPr id="3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61</xdr:col>
      <xdr:colOff>0</xdr:colOff>
      <xdr:row>83</xdr:row>
      <xdr:rowOff>0</xdr:rowOff>
    </xdr:from>
    <xdr:to>
      <xdr:col>68</xdr:col>
      <xdr:colOff>277368</xdr:colOff>
      <xdr:row>100</xdr:row>
      <xdr:rowOff>131884</xdr:rowOff>
    </xdr:to>
    <xdr:graphicFrame macro="">
      <xdr:nvGraphicFramePr>
        <xdr:cNvPr id="3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9"/>
  <sheetViews>
    <sheetView zoomScale="25" zoomScaleNormal="25" workbookViewId="0">
      <selection activeCell="C76" sqref="C76:Z79"/>
    </sheetView>
  </sheetViews>
  <sheetFormatPr baseColWidth="10" defaultColWidth="9.140625" defaultRowHeight="15" x14ac:dyDescent="0.25"/>
  <cols>
    <col min="1" max="1" width="9.140625" style="4"/>
    <col min="2" max="2" width="35.28515625" style="8" customWidth="1"/>
    <col min="3" max="4" width="10.140625" style="6" customWidth="1"/>
    <col min="5" max="5" width="10.7109375" style="6" customWidth="1"/>
    <col min="6" max="6" width="11.28515625" style="6" customWidth="1"/>
    <col min="7" max="8" width="9.140625" style="6"/>
  </cols>
  <sheetData>
    <row r="1" spans="1:28" ht="18.75" thickBot="1" x14ac:dyDescent="0.3">
      <c r="B1" s="5" t="s">
        <v>0</v>
      </c>
    </row>
    <row r="2" spans="1:28" x14ac:dyDescent="0.25">
      <c r="C2" s="127" t="s">
        <v>80</v>
      </c>
      <c r="D2" s="128"/>
      <c r="E2" s="128"/>
      <c r="F2" s="128"/>
      <c r="G2" s="129"/>
      <c r="H2" s="127" t="s">
        <v>81</v>
      </c>
      <c r="I2" s="128"/>
      <c r="J2" s="128"/>
      <c r="K2" s="128"/>
      <c r="L2" s="129"/>
      <c r="M2" s="127" t="s">
        <v>82</v>
      </c>
      <c r="N2" s="128"/>
      <c r="O2" s="128"/>
      <c r="P2" s="128"/>
      <c r="Q2" s="129"/>
      <c r="R2" s="127" t="s">
        <v>83</v>
      </c>
      <c r="S2" s="128"/>
      <c r="T2" s="128"/>
      <c r="U2" s="128"/>
      <c r="V2" s="129"/>
      <c r="W2" s="128" t="s">
        <v>84</v>
      </c>
      <c r="X2" s="128"/>
      <c r="Y2" s="128"/>
      <c r="Z2" s="128"/>
      <c r="AA2" s="129"/>
    </row>
    <row r="3" spans="1:28" s="2" customFormat="1" ht="39" thickBot="1" x14ac:dyDescent="0.3">
      <c r="A3" s="4"/>
      <c r="B3" s="7" t="s">
        <v>1</v>
      </c>
      <c r="C3" s="22" t="s">
        <v>3</v>
      </c>
      <c r="D3" s="23" t="s">
        <v>2</v>
      </c>
      <c r="E3" s="24" t="s">
        <v>4</v>
      </c>
      <c r="F3" s="23" t="s">
        <v>5</v>
      </c>
      <c r="G3" s="25" t="s">
        <v>6</v>
      </c>
      <c r="H3" s="22" t="s">
        <v>3</v>
      </c>
      <c r="I3" s="23" t="s">
        <v>2</v>
      </c>
      <c r="J3" s="24" t="s">
        <v>4</v>
      </c>
      <c r="K3" s="23" t="s">
        <v>5</v>
      </c>
      <c r="L3" s="25" t="s">
        <v>6</v>
      </c>
      <c r="M3" s="22" t="s">
        <v>3</v>
      </c>
      <c r="N3" s="23" t="s">
        <v>2</v>
      </c>
      <c r="O3" s="24" t="s">
        <v>4</v>
      </c>
      <c r="P3" s="23" t="s">
        <v>5</v>
      </c>
      <c r="Q3" s="25" t="s">
        <v>6</v>
      </c>
      <c r="R3" s="22" t="s">
        <v>3</v>
      </c>
      <c r="S3" s="23" t="s">
        <v>2</v>
      </c>
      <c r="T3" s="24" t="s">
        <v>4</v>
      </c>
      <c r="U3" s="23" t="s">
        <v>5</v>
      </c>
      <c r="V3" s="25" t="s">
        <v>6</v>
      </c>
      <c r="W3" s="24" t="s">
        <v>3</v>
      </c>
      <c r="X3" s="23" t="s">
        <v>2</v>
      </c>
      <c r="Y3" s="24" t="s">
        <v>4</v>
      </c>
      <c r="Z3" s="23" t="s">
        <v>5</v>
      </c>
      <c r="AA3" s="25" t="s">
        <v>6</v>
      </c>
    </row>
    <row r="4" spans="1:28" ht="30" customHeight="1" thickBot="1" x14ac:dyDescent="0.3">
      <c r="B4" s="19" t="s">
        <v>49</v>
      </c>
      <c r="C4" s="9"/>
      <c r="D4" s="10"/>
      <c r="E4" s="10"/>
      <c r="F4" s="10"/>
      <c r="G4" s="11"/>
      <c r="H4" s="16"/>
      <c r="I4" s="12"/>
      <c r="J4" s="12"/>
      <c r="K4" s="12"/>
      <c r="L4" s="13"/>
      <c r="M4" s="14"/>
      <c r="N4" s="12"/>
      <c r="O4" s="12"/>
      <c r="P4" s="12"/>
      <c r="Q4" s="13"/>
      <c r="R4" s="14"/>
      <c r="S4" s="12"/>
      <c r="T4" s="12"/>
      <c r="U4" s="12"/>
      <c r="V4" s="13"/>
      <c r="W4" s="15"/>
      <c r="X4" s="15"/>
      <c r="Y4" s="15"/>
      <c r="Z4" s="15"/>
      <c r="AA4" s="15"/>
    </row>
    <row r="5" spans="1:28" ht="30" customHeight="1" x14ac:dyDescent="0.25">
      <c r="A5" s="18">
        <v>1</v>
      </c>
      <c r="B5" s="17" t="s">
        <v>30</v>
      </c>
      <c r="C5" s="91">
        <v>44</v>
      </c>
      <c r="D5" s="92">
        <v>27</v>
      </c>
      <c r="E5" s="92">
        <v>25</v>
      </c>
      <c r="F5" s="92">
        <v>10</v>
      </c>
      <c r="G5" s="93">
        <v>12</v>
      </c>
      <c r="H5" s="91">
        <v>7</v>
      </c>
      <c r="I5" s="92">
        <v>4</v>
      </c>
      <c r="J5" s="92">
        <v>6</v>
      </c>
      <c r="K5" s="92">
        <v>3</v>
      </c>
      <c r="L5" s="93">
        <v>2</v>
      </c>
      <c r="M5" s="91">
        <v>3</v>
      </c>
      <c r="N5" s="92">
        <v>6</v>
      </c>
      <c r="O5" s="92">
        <v>7</v>
      </c>
      <c r="P5" s="92">
        <v>0</v>
      </c>
      <c r="Q5" s="93">
        <v>2</v>
      </c>
      <c r="R5" s="91">
        <v>4</v>
      </c>
      <c r="S5" s="92">
        <v>3</v>
      </c>
      <c r="T5" s="92">
        <v>3</v>
      </c>
      <c r="U5" s="92">
        <v>0</v>
      </c>
      <c r="V5" s="93">
        <v>6</v>
      </c>
      <c r="W5" s="94">
        <f>C5+H5+M5+R5</f>
        <v>58</v>
      </c>
      <c r="X5" s="94">
        <f t="shared" ref="X5:AA5" si="0">D5+I5+N5+S5</f>
        <v>40</v>
      </c>
      <c r="Y5" s="94">
        <f t="shared" si="0"/>
        <v>41</v>
      </c>
      <c r="Z5" s="94">
        <f t="shared" si="0"/>
        <v>13</v>
      </c>
      <c r="AA5" s="95">
        <f t="shared" si="0"/>
        <v>22</v>
      </c>
      <c r="AB5" s="96">
        <f>SUM(W5:AA5)</f>
        <v>174</v>
      </c>
    </row>
    <row r="6" spans="1:28" ht="30" customHeight="1" x14ac:dyDescent="0.25">
      <c r="A6" s="18">
        <v>2</v>
      </c>
      <c r="B6" s="17" t="s">
        <v>7</v>
      </c>
      <c r="C6" s="91">
        <v>25</v>
      </c>
      <c r="D6" s="92">
        <v>18</v>
      </c>
      <c r="E6" s="92">
        <v>28</v>
      </c>
      <c r="F6" s="92">
        <v>27</v>
      </c>
      <c r="G6" s="93">
        <v>20</v>
      </c>
      <c r="H6" s="91">
        <v>2</v>
      </c>
      <c r="I6" s="92">
        <v>5</v>
      </c>
      <c r="J6" s="92">
        <v>4</v>
      </c>
      <c r="K6" s="92">
        <v>7</v>
      </c>
      <c r="L6" s="93">
        <v>4</v>
      </c>
      <c r="M6" s="91">
        <v>7</v>
      </c>
      <c r="N6" s="92">
        <v>3</v>
      </c>
      <c r="O6" s="92">
        <v>3</v>
      </c>
      <c r="P6" s="92">
        <v>1</v>
      </c>
      <c r="Q6" s="93">
        <v>4</v>
      </c>
      <c r="R6" s="91">
        <v>6</v>
      </c>
      <c r="S6" s="92">
        <v>3</v>
      </c>
      <c r="T6" s="92">
        <v>2</v>
      </c>
      <c r="U6" s="92">
        <v>2</v>
      </c>
      <c r="V6" s="93">
        <v>3</v>
      </c>
      <c r="W6" s="97">
        <f t="shared" ref="W6:W12" si="1">C6+H6+M6+R6</f>
        <v>40</v>
      </c>
      <c r="X6" s="97">
        <f t="shared" ref="X6:X12" si="2">D6+I6+N6+S6</f>
        <v>29</v>
      </c>
      <c r="Y6" s="97">
        <f t="shared" ref="Y6:Y12" si="3">E6+J6+O6+T6</f>
        <v>37</v>
      </c>
      <c r="Z6" s="97">
        <f t="shared" ref="Z6:Z12" si="4">F6+K6+P6+U6</f>
        <v>37</v>
      </c>
      <c r="AA6" s="98">
        <f t="shared" ref="AA6:AA12" si="5">G6+L6+Q6+V6</f>
        <v>31</v>
      </c>
      <c r="AB6" s="96">
        <f t="shared" ref="AB6:AB12" si="6">SUM(W6:AA6)</f>
        <v>174</v>
      </c>
    </row>
    <row r="7" spans="1:28" ht="30" customHeight="1" x14ac:dyDescent="0.25">
      <c r="A7" s="18">
        <v>3</v>
      </c>
      <c r="B7" s="17" t="s">
        <v>8</v>
      </c>
      <c r="C7" s="91">
        <v>33</v>
      </c>
      <c r="D7" s="92">
        <v>26</v>
      </c>
      <c r="E7" s="92">
        <v>28</v>
      </c>
      <c r="F7" s="92">
        <v>17</v>
      </c>
      <c r="G7" s="93">
        <v>14</v>
      </c>
      <c r="H7" s="91">
        <v>5</v>
      </c>
      <c r="I7" s="92">
        <v>5</v>
      </c>
      <c r="J7" s="92">
        <v>8</v>
      </c>
      <c r="K7" s="92">
        <v>3</v>
      </c>
      <c r="L7" s="93">
        <v>1</v>
      </c>
      <c r="M7" s="91">
        <v>3</v>
      </c>
      <c r="N7" s="92">
        <v>7</v>
      </c>
      <c r="O7" s="92">
        <v>5</v>
      </c>
      <c r="P7" s="92">
        <v>0</v>
      </c>
      <c r="Q7" s="93">
        <v>3</v>
      </c>
      <c r="R7" s="91">
        <v>4</v>
      </c>
      <c r="S7" s="92">
        <v>3</v>
      </c>
      <c r="T7" s="92">
        <v>4</v>
      </c>
      <c r="U7" s="92">
        <v>1</v>
      </c>
      <c r="V7" s="93">
        <v>4</v>
      </c>
      <c r="W7" s="97">
        <f t="shared" si="1"/>
        <v>45</v>
      </c>
      <c r="X7" s="97">
        <f t="shared" si="2"/>
        <v>41</v>
      </c>
      <c r="Y7" s="97">
        <f t="shared" si="3"/>
        <v>45</v>
      </c>
      <c r="Z7" s="97">
        <f t="shared" si="4"/>
        <v>21</v>
      </c>
      <c r="AA7" s="98">
        <f t="shared" si="5"/>
        <v>22</v>
      </c>
      <c r="AB7" s="96">
        <f t="shared" si="6"/>
        <v>174</v>
      </c>
    </row>
    <row r="8" spans="1:28" ht="30" customHeight="1" x14ac:dyDescent="0.25">
      <c r="A8" s="18">
        <v>4</v>
      </c>
      <c r="B8" s="17" t="s">
        <v>9</v>
      </c>
      <c r="C8" s="91">
        <v>19</v>
      </c>
      <c r="D8" s="92">
        <v>22</v>
      </c>
      <c r="E8" s="92">
        <v>26</v>
      </c>
      <c r="F8" s="92">
        <v>27</v>
      </c>
      <c r="G8" s="93">
        <v>23</v>
      </c>
      <c r="H8" s="91">
        <v>1</v>
      </c>
      <c r="I8" s="92">
        <v>6</v>
      </c>
      <c r="J8" s="92">
        <v>6</v>
      </c>
      <c r="K8" s="92">
        <v>3</v>
      </c>
      <c r="L8" s="93">
        <v>6</v>
      </c>
      <c r="M8" s="91">
        <v>4</v>
      </c>
      <c r="N8" s="92">
        <v>4</v>
      </c>
      <c r="O8" s="92">
        <v>5</v>
      </c>
      <c r="P8" s="92">
        <v>4</v>
      </c>
      <c r="Q8" s="93">
        <v>1</v>
      </c>
      <c r="R8" s="91">
        <v>4</v>
      </c>
      <c r="S8" s="92">
        <v>4</v>
      </c>
      <c r="T8" s="92">
        <v>0</v>
      </c>
      <c r="U8" s="92">
        <v>4</v>
      </c>
      <c r="V8" s="93">
        <v>4</v>
      </c>
      <c r="W8" s="97">
        <f t="shared" si="1"/>
        <v>28</v>
      </c>
      <c r="X8" s="97">
        <f t="shared" si="2"/>
        <v>36</v>
      </c>
      <c r="Y8" s="97">
        <f t="shared" si="3"/>
        <v>37</v>
      </c>
      <c r="Z8" s="97">
        <f t="shared" si="4"/>
        <v>38</v>
      </c>
      <c r="AA8" s="98">
        <f t="shared" si="5"/>
        <v>34</v>
      </c>
      <c r="AB8" s="96">
        <f t="shared" si="6"/>
        <v>173</v>
      </c>
    </row>
    <row r="9" spans="1:28" ht="30" customHeight="1" x14ac:dyDescent="0.25">
      <c r="A9" s="18">
        <v>5</v>
      </c>
      <c r="B9" s="17" t="s">
        <v>10</v>
      </c>
      <c r="C9" s="91">
        <v>47</v>
      </c>
      <c r="D9" s="92">
        <v>25</v>
      </c>
      <c r="E9" s="92">
        <v>20</v>
      </c>
      <c r="F9" s="92">
        <v>12</v>
      </c>
      <c r="G9" s="93">
        <v>14</v>
      </c>
      <c r="H9" s="91">
        <v>9</v>
      </c>
      <c r="I9" s="92">
        <v>4</v>
      </c>
      <c r="J9" s="92">
        <v>5</v>
      </c>
      <c r="K9" s="92">
        <v>3</v>
      </c>
      <c r="L9" s="93">
        <v>0</v>
      </c>
      <c r="M9" s="91">
        <v>7</v>
      </c>
      <c r="N9" s="92">
        <v>7</v>
      </c>
      <c r="O9" s="92">
        <v>3</v>
      </c>
      <c r="P9" s="92">
        <v>0</v>
      </c>
      <c r="Q9" s="93">
        <v>1</v>
      </c>
      <c r="R9" s="91">
        <v>4</v>
      </c>
      <c r="S9" s="92">
        <v>5</v>
      </c>
      <c r="T9" s="92">
        <v>2</v>
      </c>
      <c r="U9" s="92">
        <v>2</v>
      </c>
      <c r="V9" s="93">
        <v>3</v>
      </c>
      <c r="W9" s="97">
        <f t="shared" si="1"/>
        <v>67</v>
      </c>
      <c r="X9" s="97">
        <f t="shared" si="2"/>
        <v>41</v>
      </c>
      <c r="Y9" s="97">
        <f t="shared" si="3"/>
        <v>30</v>
      </c>
      <c r="Z9" s="97">
        <f t="shared" si="4"/>
        <v>17</v>
      </c>
      <c r="AA9" s="98">
        <f t="shared" si="5"/>
        <v>18</v>
      </c>
      <c r="AB9" s="96">
        <f t="shared" si="6"/>
        <v>173</v>
      </c>
    </row>
    <row r="10" spans="1:28" ht="30" customHeight="1" x14ac:dyDescent="0.25">
      <c r="A10" s="18">
        <v>6</v>
      </c>
      <c r="B10" s="17" t="s">
        <v>11</v>
      </c>
      <c r="C10" s="91">
        <v>28</v>
      </c>
      <c r="D10" s="92">
        <v>32</v>
      </c>
      <c r="E10" s="92">
        <v>27</v>
      </c>
      <c r="F10" s="92">
        <v>16</v>
      </c>
      <c r="G10" s="93">
        <v>14</v>
      </c>
      <c r="H10" s="91">
        <v>3</v>
      </c>
      <c r="I10" s="92">
        <v>5</v>
      </c>
      <c r="J10" s="92">
        <v>11</v>
      </c>
      <c r="K10" s="92">
        <v>1</v>
      </c>
      <c r="L10" s="93">
        <v>2</v>
      </c>
      <c r="M10" s="91">
        <v>9</v>
      </c>
      <c r="N10" s="92">
        <v>3</v>
      </c>
      <c r="O10" s="92">
        <v>1</v>
      </c>
      <c r="P10" s="92">
        <v>5</v>
      </c>
      <c r="Q10" s="93">
        <v>0</v>
      </c>
      <c r="R10" s="91">
        <v>5</v>
      </c>
      <c r="S10" s="92">
        <v>3</v>
      </c>
      <c r="T10" s="92">
        <v>3</v>
      </c>
      <c r="U10" s="92">
        <v>1</v>
      </c>
      <c r="V10" s="93">
        <v>4</v>
      </c>
      <c r="W10" s="97">
        <f t="shared" si="1"/>
        <v>45</v>
      </c>
      <c r="X10" s="97">
        <f t="shared" si="2"/>
        <v>43</v>
      </c>
      <c r="Y10" s="97">
        <f t="shared" si="3"/>
        <v>42</v>
      </c>
      <c r="Z10" s="97">
        <f t="shared" si="4"/>
        <v>23</v>
      </c>
      <c r="AA10" s="98">
        <f t="shared" si="5"/>
        <v>20</v>
      </c>
      <c r="AB10" s="96">
        <f t="shared" si="6"/>
        <v>173</v>
      </c>
    </row>
    <row r="11" spans="1:28" ht="30" customHeight="1" x14ac:dyDescent="0.25">
      <c r="A11" s="18">
        <v>7</v>
      </c>
      <c r="B11" s="17" t="s">
        <v>12</v>
      </c>
      <c r="C11" s="91">
        <v>10</v>
      </c>
      <c r="D11" s="92">
        <v>8</v>
      </c>
      <c r="E11" s="92">
        <v>27</v>
      </c>
      <c r="F11" s="92">
        <v>28</v>
      </c>
      <c r="G11" s="93">
        <v>45</v>
      </c>
      <c r="H11" s="91">
        <v>0</v>
      </c>
      <c r="I11" s="92">
        <v>0</v>
      </c>
      <c r="J11" s="92">
        <v>4</v>
      </c>
      <c r="K11" s="92">
        <v>10</v>
      </c>
      <c r="L11" s="93">
        <v>8</v>
      </c>
      <c r="M11" s="91">
        <v>1</v>
      </c>
      <c r="N11" s="92">
        <v>2</v>
      </c>
      <c r="O11" s="92">
        <v>4</v>
      </c>
      <c r="P11" s="92">
        <v>6</v>
      </c>
      <c r="Q11" s="93">
        <v>5</v>
      </c>
      <c r="R11" s="91">
        <v>2</v>
      </c>
      <c r="S11" s="92">
        <v>0</v>
      </c>
      <c r="T11" s="92">
        <v>6</v>
      </c>
      <c r="U11" s="92">
        <v>4</v>
      </c>
      <c r="V11" s="93">
        <v>4</v>
      </c>
      <c r="W11" s="97">
        <f t="shared" si="1"/>
        <v>13</v>
      </c>
      <c r="X11" s="97">
        <f t="shared" si="2"/>
        <v>10</v>
      </c>
      <c r="Y11" s="97">
        <f t="shared" si="3"/>
        <v>41</v>
      </c>
      <c r="Z11" s="97">
        <f t="shared" si="4"/>
        <v>48</v>
      </c>
      <c r="AA11" s="98">
        <f t="shared" si="5"/>
        <v>62</v>
      </c>
      <c r="AB11" s="96">
        <f t="shared" si="6"/>
        <v>174</v>
      </c>
    </row>
    <row r="12" spans="1:28" ht="30" customHeight="1" thickBot="1" x14ac:dyDescent="0.3">
      <c r="A12" s="18">
        <v>8</v>
      </c>
      <c r="B12" s="17" t="s">
        <v>13</v>
      </c>
      <c r="C12" s="91">
        <v>14</v>
      </c>
      <c r="D12" s="92">
        <v>13</v>
      </c>
      <c r="E12" s="92">
        <v>35</v>
      </c>
      <c r="F12" s="92">
        <v>32</v>
      </c>
      <c r="G12" s="93">
        <v>24</v>
      </c>
      <c r="H12" s="91">
        <v>0</v>
      </c>
      <c r="I12" s="92">
        <v>1</v>
      </c>
      <c r="J12" s="92">
        <v>9</v>
      </c>
      <c r="K12" s="92">
        <v>8</v>
      </c>
      <c r="L12" s="93">
        <v>4</v>
      </c>
      <c r="M12" s="91">
        <v>1</v>
      </c>
      <c r="N12" s="92">
        <v>3</v>
      </c>
      <c r="O12" s="92">
        <v>9</v>
      </c>
      <c r="P12" s="92">
        <v>3</v>
      </c>
      <c r="Q12" s="93">
        <v>2</v>
      </c>
      <c r="R12" s="91">
        <v>3</v>
      </c>
      <c r="S12" s="92">
        <v>3</v>
      </c>
      <c r="T12" s="92">
        <v>3</v>
      </c>
      <c r="U12" s="92">
        <v>4</v>
      </c>
      <c r="V12" s="93">
        <v>3</v>
      </c>
      <c r="W12" s="99">
        <f t="shared" si="1"/>
        <v>18</v>
      </c>
      <c r="X12" s="99">
        <f t="shared" si="2"/>
        <v>20</v>
      </c>
      <c r="Y12" s="99">
        <f t="shared" si="3"/>
        <v>56</v>
      </c>
      <c r="Z12" s="99">
        <f t="shared" si="4"/>
        <v>47</v>
      </c>
      <c r="AA12" s="100">
        <f t="shared" si="5"/>
        <v>33</v>
      </c>
      <c r="AB12" s="96">
        <f t="shared" si="6"/>
        <v>174</v>
      </c>
    </row>
    <row r="13" spans="1:28" ht="30" customHeight="1" x14ac:dyDescent="0.25">
      <c r="A13" s="18"/>
      <c r="B13" s="17"/>
      <c r="C13" s="27"/>
      <c r="D13" s="28"/>
      <c r="E13" s="28"/>
      <c r="F13" s="28"/>
      <c r="G13" s="29"/>
      <c r="H13" s="27"/>
      <c r="I13" s="30"/>
      <c r="J13" s="30"/>
      <c r="K13" s="30"/>
      <c r="L13" s="31"/>
      <c r="M13" s="32"/>
      <c r="N13" s="30"/>
      <c r="O13" s="30"/>
      <c r="P13" s="30"/>
      <c r="Q13" s="31"/>
      <c r="R13" s="32"/>
      <c r="S13" s="30"/>
      <c r="T13" s="30"/>
      <c r="U13" s="30"/>
      <c r="V13" s="31"/>
      <c r="W13" s="33"/>
      <c r="X13" s="33"/>
      <c r="Y13" s="33"/>
      <c r="Z13" s="33"/>
      <c r="AA13" s="33"/>
      <c r="AB13" s="26"/>
    </row>
    <row r="14" spans="1:28" ht="30" customHeight="1" thickBot="1" x14ac:dyDescent="0.3">
      <c r="A14" s="18"/>
      <c r="B14" s="19" t="s">
        <v>50</v>
      </c>
      <c r="C14" s="27"/>
      <c r="D14" s="28"/>
      <c r="E14" s="28"/>
      <c r="F14" s="28"/>
      <c r="G14" s="29"/>
      <c r="H14" s="27"/>
      <c r="I14" s="30"/>
      <c r="J14" s="30"/>
      <c r="K14" s="30"/>
      <c r="L14" s="31"/>
      <c r="M14" s="32"/>
      <c r="N14" s="30"/>
      <c r="O14" s="30"/>
      <c r="P14" s="30"/>
      <c r="Q14" s="31"/>
      <c r="R14" s="32"/>
      <c r="S14" s="30"/>
      <c r="T14" s="30"/>
      <c r="U14" s="30"/>
      <c r="V14" s="31"/>
      <c r="W14" s="33"/>
      <c r="X14" s="33"/>
      <c r="Y14" s="33"/>
      <c r="Z14" s="33"/>
      <c r="AA14" s="33"/>
      <c r="AB14" s="26"/>
    </row>
    <row r="15" spans="1:28" ht="30" customHeight="1" x14ac:dyDescent="0.25">
      <c r="A15" s="18">
        <v>9</v>
      </c>
      <c r="B15" s="20" t="s">
        <v>14</v>
      </c>
      <c r="C15" s="91">
        <v>12</v>
      </c>
      <c r="D15" s="92">
        <v>15</v>
      </c>
      <c r="E15" s="92">
        <v>31</v>
      </c>
      <c r="F15" s="92">
        <v>24</v>
      </c>
      <c r="G15" s="93">
        <v>36</v>
      </c>
      <c r="H15" s="91">
        <v>0</v>
      </c>
      <c r="I15" s="92">
        <v>3</v>
      </c>
      <c r="J15" s="92">
        <v>4</v>
      </c>
      <c r="K15" s="92">
        <v>7</v>
      </c>
      <c r="L15" s="93">
        <v>8</v>
      </c>
      <c r="M15" s="91">
        <v>4</v>
      </c>
      <c r="N15" s="92">
        <v>5</v>
      </c>
      <c r="O15" s="92">
        <v>3</v>
      </c>
      <c r="P15" s="92">
        <v>2</v>
      </c>
      <c r="Q15" s="93">
        <v>4</v>
      </c>
      <c r="R15" s="91">
        <v>1</v>
      </c>
      <c r="S15" s="92">
        <v>3</v>
      </c>
      <c r="T15" s="92">
        <v>7</v>
      </c>
      <c r="U15" s="92">
        <v>4</v>
      </c>
      <c r="V15" s="93">
        <v>1</v>
      </c>
      <c r="W15" s="94">
        <f t="shared" ref="W15" si="7">C15+H15+M15+R15</f>
        <v>17</v>
      </c>
      <c r="X15" s="94">
        <f t="shared" ref="X15" si="8">D15+I15+N15+S15</f>
        <v>26</v>
      </c>
      <c r="Y15" s="94">
        <f t="shared" ref="Y15" si="9">E15+J15+O15+T15</f>
        <v>45</v>
      </c>
      <c r="Z15" s="94">
        <f t="shared" ref="Z15" si="10">F15+K15+P15+U15</f>
        <v>37</v>
      </c>
      <c r="AA15" s="95">
        <f t="shared" ref="AA15" si="11">G15+L15+Q15+V15</f>
        <v>49</v>
      </c>
      <c r="AB15" s="96">
        <f t="shared" ref="AB15" si="12">SUM(W15:AA15)</f>
        <v>174</v>
      </c>
    </row>
    <row r="16" spans="1:28" ht="30" customHeight="1" x14ac:dyDescent="0.25">
      <c r="A16" s="18">
        <v>10</v>
      </c>
      <c r="B16" s="20" t="s">
        <v>15</v>
      </c>
      <c r="C16" s="91">
        <v>19</v>
      </c>
      <c r="D16" s="92">
        <v>25</v>
      </c>
      <c r="E16" s="92">
        <v>21</v>
      </c>
      <c r="F16" s="92">
        <v>22</v>
      </c>
      <c r="G16" s="93">
        <v>31</v>
      </c>
      <c r="H16" s="91">
        <v>2</v>
      </c>
      <c r="I16" s="92">
        <v>1</v>
      </c>
      <c r="J16" s="92">
        <v>5</v>
      </c>
      <c r="K16" s="92">
        <v>9</v>
      </c>
      <c r="L16" s="93">
        <v>5</v>
      </c>
      <c r="M16" s="91">
        <v>9</v>
      </c>
      <c r="N16" s="92">
        <v>2</v>
      </c>
      <c r="O16" s="92">
        <v>2</v>
      </c>
      <c r="P16" s="92">
        <v>1</v>
      </c>
      <c r="Q16" s="93">
        <v>4</v>
      </c>
      <c r="R16" s="91">
        <v>7</v>
      </c>
      <c r="S16" s="92">
        <v>2</v>
      </c>
      <c r="T16" s="92">
        <v>3</v>
      </c>
      <c r="U16" s="92">
        <v>2</v>
      </c>
      <c r="V16" s="93">
        <v>2</v>
      </c>
      <c r="W16" s="97">
        <f t="shared" ref="W16:W23" si="13">C16+H16+M16+R16</f>
        <v>37</v>
      </c>
      <c r="X16" s="97">
        <f t="shared" ref="X16:X23" si="14">D16+I16+N16+S16</f>
        <v>30</v>
      </c>
      <c r="Y16" s="97">
        <f t="shared" ref="Y16:Y23" si="15">E16+J16+O16+T16</f>
        <v>31</v>
      </c>
      <c r="Z16" s="97">
        <f t="shared" ref="Z16:Z23" si="16">F16+K16+P16+U16</f>
        <v>34</v>
      </c>
      <c r="AA16" s="98">
        <f t="shared" ref="AA16:AA23" si="17">G16+L16+Q16+V16</f>
        <v>42</v>
      </c>
      <c r="AB16" s="96">
        <f t="shared" ref="AB16:AB23" si="18">SUM(W16:AA16)</f>
        <v>174</v>
      </c>
    </row>
    <row r="17" spans="1:28" ht="30" customHeight="1" x14ac:dyDescent="0.25">
      <c r="A17" s="18">
        <v>11</v>
      </c>
      <c r="B17" s="17" t="s">
        <v>16</v>
      </c>
      <c r="C17" s="91">
        <v>15</v>
      </c>
      <c r="D17" s="92">
        <v>27</v>
      </c>
      <c r="E17" s="92">
        <v>33</v>
      </c>
      <c r="F17" s="92">
        <v>14</v>
      </c>
      <c r="G17" s="93">
        <v>29</v>
      </c>
      <c r="H17" s="91">
        <v>2</v>
      </c>
      <c r="I17" s="92">
        <v>4</v>
      </c>
      <c r="J17" s="92">
        <v>9</v>
      </c>
      <c r="K17" s="92">
        <v>2</v>
      </c>
      <c r="L17" s="93">
        <v>5</v>
      </c>
      <c r="M17" s="91">
        <v>7</v>
      </c>
      <c r="N17" s="92">
        <v>3</v>
      </c>
      <c r="O17" s="92">
        <v>1</v>
      </c>
      <c r="P17" s="92">
        <v>2</v>
      </c>
      <c r="Q17" s="93">
        <v>5</v>
      </c>
      <c r="R17" s="91">
        <v>4</v>
      </c>
      <c r="S17" s="92">
        <v>3</v>
      </c>
      <c r="T17" s="92">
        <v>4</v>
      </c>
      <c r="U17" s="92">
        <v>3</v>
      </c>
      <c r="V17" s="93">
        <v>2</v>
      </c>
      <c r="W17" s="97">
        <f t="shared" si="13"/>
        <v>28</v>
      </c>
      <c r="X17" s="97">
        <f t="shared" si="14"/>
        <v>37</v>
      </c>
      <c r="Y17" s="97">
        <f t="shared" si="15"/>
        <v>47</v>
      </c>
      <c r="Z17" s="97">
        <f t="shared" si="16"/>
        <v>21</v>
      </c>
      <c r="AA17" s="98">
        <f t="shared" si="17"/>
        <v>41</v>
      </c>
      <c r="AB17" s="96">
        <f t="shared" si="18"/>
        <v>174</v>
      </c>
    </row>
    <row r="18" spans="1:28" ht="30" customHeight="1" x14ac:dyDescent="0.25">
      <c r="A18" s="18">
        <v>12</v>
      </c>
      <c r="B18" s="17" t="s">
        <v>17</v>
      </c>
      <c r="C18" s="91">
        <v>9</v>
      </c>
      <c r="D18" s="92">
        <v>27</v>
      </c>
      <c r="E18" s="92">
        <v>26</v>
      </c>
      <c r="F18" s="92">
        <v>28</v>
      </c>
      <c r="G18" s="93">
        <v>28</v>
      </c>
      <c r="H18" s="91">
        <v>2</v>
      </c>
      <c r="I18" s="92">
        <v>4</v>
      </c>
      <c r="J18" s="92">
        <v>6</v>
      </c>
      <c r="K18" s="92">
        <v>7</v>
      </c>
      <c r="L18" s="93">
        <v>3</v>
      </c>
      <c r="M18" s="91">
        <v>5</v>
      </c>
      <c r="N18" s="92">
        <v>2</v>
      </c>
      <c r="O18" s="92">
        <v>4</v>
      </c>
      <c r="P18" s="92">
        <v>2</v>
      </c>
      <c r="Q18" s="93">
        <v>5</v>
      </c>
      <c r="R18" s="91">
        <v>3</v>
      </c>
      <c r="S18" s="92">
        <v>2</v>
      </c>
      <c r="T18" s="92">
        <v>5</v>
      </c>
      <c r="U18" s="92">
        <v>4</v>
      </c>
      <c r="V18" s="93">
        <v>2</v>
      </c>
      <c r="W18" s="97">
        <f t="shared" si="13"/>
        <v>19</v>
      </c>
      <c r="X18" s="97">
        <f t="shared" si="14"/>
        <v>35</v>
      </c>
      <c r="Y18" s="97">
        <f t="shared" si="15"/>
        <v>41</v>
      </c>
      <c r="Z18" s="97">
        <f t="shared" si="16"/>
        <v>41</v>
      </c>
      <c r="AA18" s="98">
        <f t="shared" si="17"/>
        <v>38</v>
      </c>
      <c r="AB18" s="96">
        <f t="shared" si="18"/>
        <v>174</v>
      </c>
    </row>
    <row r="19" spans="1:28" ht="30" customHeight="1" x14ac:dyDescent="0.25">
      <c r="A19" s="18">
        <v>13</v>
      </c>
      <c r="B19" s="20" t="s">
        <v>18</v>
      </c>
      <c r="C19" s="91">
        <v>19</v>
      </c>
      <c r="D19" s="92">
        <v>18</v>
      </c>
      <c r="E19" s="92">
        <v>37</v>
      </c>
      <c r="F19" s="92">
        <v>16</v>
      </c>
      <c r="G19" s="93">
        <v>25</v>
      </c>
      <c r="H19" s="91">
        <v>4</v>
      </c>
      <c r="I19" s="92">
        <v>4</v>
      </c>
      <c r="J19" s="92">
        <v>6</v>
      </c>
      <c r="K19" s="92">
        <v>5</v>
      </c>
      <c r="L19" s="93">
        <v>3</v>
      </c>
      <c r="M19" s="91">
        <v>5</v>
      </c>
      <c r="N19" s="92">
        <v>1</v>
      </c>
      <c r="O19" s="92">
        <v>5</v>
      </c>
      <c r="P19" s="92">
        <v>2</v>
      </c>
      <c r="Q19" s="93">
        <v>5</v>
      </c>
      <c r="R19" s="91">
        <v>3</v>
      </c>
      <c r="S19" s="92">
        <v>3</v>
      </c>
      <c r="T19" s="92">
        <v>5</v>
      </c>
      <c r="U19" s="92">
        <v>2</v>
      </c>
      <c r="V19" s="93">
        <v>3</v>
      </c>
      <c r="W19" s="97">
        <f t="shared" si="13"/>
        <v>31</v>
      </c>
      <c r="X19" s="97">
        <f t="shared" si="14"/>
        <v>26</v>
      </c>
      <c r="Y19" s="97">
        <f t="shared" si="15"/>
        <v>53</v>
      </c>
      <c r="Z19" s="97">
        <f t="shared" si="16"/>
        <v>25</v>
      </c>
      <c r="AA19" s="98">
        <f t="shared" si="17"/>
        <v>36</v>
      </c>
      <c r="AB19" s="96">
        <f t="shared" si="18"/>
        <v>171</v>
      </c>
    </row>
    <row r="20" spans="1:28" ht="30" customHeight="1" x14ac:dyDescent="0.25">
      <c r="A20" s="18">
        <v>14</v>
      </c>
      <c r="B20" s="20" t="s">
        <v>19</v>
      </c>
      <c r="C20" s="91">
        <v>10</v>
      </c>
      <c r="D20" s="92">
        <v>9</v>
      </c>
      <c r="E20" s="92">
        <v>32</v>
      </c>
      <c r="F20" s="92">
        <v>23</v>
      </c>
      <c r="G20" s="93">
        <v>43</v>
      </c>
      <c r="H20" s="91">
        <v>1</v>
      </c>
      <c r="I20" s="92">
        <v>0</v>
      </c>
      <c r="J20" s="92">
        <v>5</v>
      </c>
      <c r="K20" s="92">
        <v>8</v>
      </c>
      <c r="L20" s="93">
        <v>8</v>
      </c>
      <c r="M20" s="91">
        <v>3</v>
      </c>
      <c r="N20" s="92">
        <v>3</v>
      </c>
      <c r="O20" s="92">
        <v>4</v>
      </c>
      <c r="P20" s="92">
        <v>4</v>
      </c>
      <c r="Q20" s="93">
        <v>4</v>
      </c>
      <c r="R20" s="91">
        <v>0</v>
      </c>
      <c r="S20" s="92">
        <v>4</v>
      </c>
      <c r="T20" s="92">
        <v>6</v>
      </c>
      <c r="U20" s="92">
        <v>2</v>
      </c>
      <c r="V20" s="93">
        <v>4</v>
      </c>
      <c r="W20" s="97">
        <f t="shared" si="13"/>
        <v>14</v>
      </c>
      <c r="X20" s="97">
        <f t="shared" si="14"/>
        <v>16</v>
      </c>
      <c r="Y20" s="97">
        <f t="shared" si="15"/>
        <v>47</v>
      </c>
      <c r="Z20" s="97">
        <f t="shared" si="16"/>
        <v>37</v>
      </c>
      <c r="AA20" s="98">
        <f t="shared" si="17"/>
        <v>59</v>
      </c>
      <c r="AB20" s="96">
        <f t="shared" si="18"/>
        <v>173</v>
      </c>
    </row>
    <row r="21" spans="1:28" ht="30" customHeight="1" x14ac:dyDescent="0.25">
      <c r="A21" s="18">
        <v>15</v>
      </c>
      <c r="B21" s="17" t="s">
        <v>20</v>
      </c>
      <c r="C21" s="91">
        <v>19</v>
      </c>
      <c r="D21" s="92">
        <v>16</v>
      </c>
      <c r="E21" s="92">
        <v>36</v>
      </c>
      <c r="F21" s="92">
        <v>18</v>
      </c>
      <c r="G21" s="93">
        <v>28</v>
      </c>
      <c r="H21" s="91">
        <v>2</v>
      </c>
      <c r="I21" s="92">
        <v>4</v>
      </c>
      <c r="J21" s="92">
        <v>7</v>
      </c>
      <c r="K21" s="92">
        <v>8</v>
      </c>
      <c r="L21" s="93">
        <v>1</v>
      </c>
      <c r="M21" s="91">
        <v>5</v>
      </c>
      <c r="N21" s="92">
        <v>2</v>
      </c>
      <c r="O21" s="92">
        <v>3</v>
      </c>
      <c r="P21" s="92">
        <v>3</v>
      </c>
      <c r="Q21" s="93">
        <v>4</v>
      </c>
      <c r="R21" s="91">
        <v>4</v>
      </c>
      <c r="S21" s="92">
        <v>3</v>
      </c>
      <c r="T21" s="92">
        <v>3</v>
      </c>
      <c r="U21" s="92">
        <v>3</v>
      </c>
      <c r="V21" s="93">
        <v>3</v>
      </c>
      <c r="W21" s="97">
        <f t="shared" si="13"/>
        <v>30</v>
      </c>
      <c r="X21" s="97">
        <f t="shared" si="14"/>
        <v>25</v>
      </c>
      <c r="Y21" s="97">
        <f t="shared" si="15"/>
        <v>49</v>
      </c>
      <c r="Z21" s="97">
        <f t="shared" si="16"/>
        <v>32</v>
      </c>
      <c r="AA21" s="98">
        <f t="shared" si="17"/>
        <v>36</v>
      </c>
      <c r="AB21" s="96">
        <f t="shared" si="18"/>
        <v>172</v>
      </c>
    </row>
    <row r="22" spans="1:28" ht="30" customHeight="1" x14ac:dyDescent="0.25">
      <c r="A22" s="18">
        <v>16</v>
      </c>
      <c r="B22" s="17" t="s">
        <v>21</v>
      </c>
      <c r="C22" s="91">
        <v>35</v>
      </c>
      <c r="D22" s="92">
        <v>25</v>
      </c>
      <c r="E22" s="92">
        <v>22</v>
      </c>
      <c r="F22" s="92">
        <v>16</v>
      </c>
      <c r="G22" s="93">
        <v>20</v>
      </c>
      <c r="H22" s="91">
        <v>15</v>
      </c>
      <c r="I22" s="92">
        <v>2</v>
      </c>
      <c r="J22" s="92">
        <v>3</v>
      </c>
      <c r="K22" s="92">
        <v>1</v>
      </c>
      <c r="L22" s="93">
        <v>1</v>
      </c>
      <c r="M22" s="91">
        <v>7</v>
      </c>
      <c r="N22" s="92">
        <v>8</v>
      </c>
      <c r="O22" s="92">
        <v>3</v>
      </c>
      <c r="P22" s="92">
        <v>0</v>
      </c>
      <c r="Q22" s="93">
        <v>0</v>
      </c>
      <c r="R22" s="91">
        <v>2</v>
      </c>
      <c r="S22" s="92">
        <v>6</v>
      </c>
      <c r="T22" s="92">
        <v>3</v>
      </c>
      <c r="U22" s="92">
        <v>3</v>
      </c>
      <c r="V22" s="93">
        <v>2</v>
      </c>
      <c r="W22" s="97">
        <f t="shared" si="13"/>
        <v>59</v>
      </c>
      <c r="X22" s="97">
        <f t="shared" si="14"/>
        <v>41</v>
      </c>
      <c r="Y22" s="97">
        <f t="shared" si="15"/>
        <v>31</v>
      </c>
      <c r="Z22" s="97">
        <f t="shared" si="16"/>
        <v>20</v>
      </c>
      <c r="AA22" s="98">
        <f t="shared" si="17"/>
        <v>23</v>
      </c>
      <c r="AB22" s="96">
        <f t="shared" si="18"/>
        <v>174</v>
      </c>
    </row>
    <row r="23" spans="1:28" ht="30" customHeight="1" thickBot="1" x14ac:dyDescent="0.3">
      <c r="A23" s="18">
        <v>17</v>
      </c>
      <c r="B23" s="20" t="s">
        <v>28</v>
      </c>
      <c r="C23" s="91">
        <v>24</v>
      </c>
      <c r="D23" s="92">
        <v>28</v>
      </c>
      <c r="E23" s="92">
        <v>28</v>
      </c>
      <c r="F23" s="92">
        <v>17</v>
      </c>
      <c r="G23" s="93">
        <v>21</v>
      </c>
      <c r="H23" s="91">
        <v>2</v>
      </c>
      <c r="I23" s="92">
        <v>4</v>
      </c>
      <c r="J23" s="92">
        <v>7</v>
      </c>
      <c r="K23" s="92">
        <v>6</v>
      </c>
      <c r="L23" s="93">
        <v>3</v>
      </c>
      <c r="M23" s="91">
        <v>6</v>
      </c>
      <c r="N23" s="92">
        <v>2</v>
      </c>
      <c r="O23" s="92">
        <v>5</v>
      </c>
      <c r="P23" s="92">
        <v>3</v>
      </c>
      <c r="Q23" s="93">
        <v>2</v>
      </c>
      <c r="R23" s="91">
        <v>5</v>
      </c>
      <c r="S23" s="92">
        <v>5</v>
      </c>
      <c r="T23" s="92">
        <v>2</v>
      </c>
      <c r="U23" s="92">
        <v>2</v>
      </c>
      <c r="V23" s="93">
        <v>2</v>
      </c>
      <c r="W23" s="99">
        <f t="shared" si="13"/>
        <v>37</v>
      </c>
      <c r="X23" s="99">
        <f t="shared" si="14"/>
        <v>39</v>
      </c>
      <c r="Y23" s="99">
        <f t="shared" si="15"/>
        <v>42</v>
      </c>
      <c r="Z23" s="99">
        <f t="shared" si="16"/>
        <v>28</v>
      </c>
      <c r="AA23" s="100">
        <f t="shared" si="17"/>
        <v>28</v>
      </c>
      <c r="AB23" s="96">
        <f t="shared" si="18"/>
        <v>174</v>
      </c>
    </row>
    <row r="24" spans="1:28" ht="30" customHeight="1" x14ac:dyDescent="0.25">
      <c r="A24" s="18"/>
      <c r="B24" s="20"/>
      <c r="C24" s="101"/>
      <c r="D24" s="102"/>
      <c r="E24" s="102"/>
      <c r="F24" s="102"/>
      <c r="G24" s="103"/>
      <c r="H24" s="101"/>
      <c r="I24" s="104"/>
      <c r="J24" s="104"/>
      <c r="K24" s="104"/>
      <c r="L24" s="105"/>
      <c r="M24" s="106"/>
      <c r="N24" s="104"/>
      <c r="O24" s="104"/>
      <c r="P24" s="104"/>
      <c r="Q24" s="105"/>
      <c r="R24" s="106"/>
      <c r="S24" s="104"/>
      <c r="T24" s="104"/>
      <c r="U24" s="104"/>
      <c r="V24" s="105"/>
      <c r="W24" s="107"/>
      <c r="X24" s="107"/>
      <c r="Y24" s="107"/>
      <c r="Z24" s="107"/>
      <c r="AA24" s="107"/>
      <c r="AB24" s="114"/>
    </row>
    <row r="25" spans="1:28" ht="30" customHeight="1" thickBot="1" x14ac:dyDescent="0.3">
      <c r="A25" s="18"/>
      <c r="B25" s="21" t="s">
        <v>51</v>
      </c>
      <c r="C25" s="101"/>
      <c r="D25" s="102"/>
      <c r="E25" s="102"/>
      <c r="F25" s="102"/>
      <c r="G25" s="103"/>
      <c r="H25" s="101"/>
      <c r="I25" s="104"/>
      <c r="J25" s="104"/>
      <c r="K25" s="104"/>
      <c r="L25" s="105"/>
      <c r="M25" s="106"/>
      <c r="N25" s="104"/>
      <c r="O25" s="104"/>
      <c r="P25" s="104"/>
      <c r="Q25" s="105"/>
      <c r="R25" s="106"/>
      <c r="S25" s="104"/>
      <c r="T25" s="104"/>
      <c r="U25" s="104"/>
      <c r="V25" s="105"/>
      <c r="W25" s="107"/>
      <c r="X25" s="107"/>
      <c r="Y25" s="107"/>
      <c r="Z25" s="107"/>
      <c r="AA25" s="107"/>
      <c r="AB25" s="114"/>
    </row>
    <row r="26" spans="1:28" ht="30" customHeight="1" x14ac:dyDescent="0.25">
      <c r="A26" s="18">
        <v>18</v>
      </c>
      <c r="B26" s="20" t="s">
        <v>22</v>
      </c>
      <c r="C26" s="91">
        <v>11</v>
      </c>
      <c r="D26" s="92">
        <v>7</v>
      </c>
      <c r="E26" s="92">
        <v>23</v>
      </c>
      <c r="F26" s="92">
        <v>28</v>
      </c>
      <c r="G26" s="93">
        <v>49</v>
      </c>
      <c r="H26" s="91">
        <v>0</v>
      </c>
      <c r="I26" s="92">
        <v>3</v>
      </c>
      <c r="J26" s="92">
        <v>8</v>
      </c>
      <c r="K26" s="92">
        <v>5</v>
      </c>
      <c r="L26" s="93">
        <v>6</v>
      </c>
      <c r="M26" s="91">
        <v>2</v>
      </c>
      <c r="N26" s="92">
        <v>3</v>
      </c>
      <c r="O26" s="92">
        <v>6</v>
      </c>
      <c r="P26" s="92">
        <v>1</v>
      </c>
      <c r="Q26" s="93">
        <v>6</v>
      </c>
      <c r="R26" s="91">
        <v>1</v>
      </c>
      <c r="S26" s="92">
        <v>1</v>
      </c>
      <c r="T26" s="92">
        <v>6</v>
      </c>
      <c r="U26" s="92">
        <v>6</v>
      </c>
      <c r="V26" s="93">
        <v>2</v>
      </c>
      <c r="W26" s="94">
        <f t="shared" ref="W26" si="19">C26+H26+M26+R26</f>
        <v>14</v>
      </c>
      <c r="X26" s="94">
        <f t="shared" ref="X26" si="20">D26+I26+N26+S26</f>
        <v>14</v>
      </c>
      <c r="Y26" s="94">
        <f t="shared" ref="Y26" si="21">E26+J26+O26+T26</f>
        <v>43</v>
      </c>
      <c r="Z26" s="94">
        <f t="shared" ref="Z26" si="22">F26+K26+P26+U26</f>
        <v>40</v>
      </c>
      <c r="AA26" s="95">
        <f t="shared" ref="AA26" si="23">G26+L26+Q26+V26</f>
        <v>63</v>
      </c>
      <c r="AB26" s="96">
        <f t="shared" ref="AB26" si="24">SUM(W26:AA26)</f>
        <v>174</v>
      </c>
    </row>
    <row r="27" spans="1:28" ht="30" customHeight="1" x14ac:dyDescent="0.25">
      <c r="A27" s="18">
        <v>19</v>
      </c>
      <c r="B27" s="17" t="s">
        <v>23</v>
      </c>
      <c r="C27" s="91">
        <v>6</v>
      </c>
      <c r="D27" s="92">
        <v>9</v>
      </c>
      <c r="E27" s="92">
        <v>32</v>
      </c>
      <c r="F27" s="92">
        <v>33</v>
      </c>
      <c r="G27" s="93">
        <v>38</v>
      </c>
      <c r="H27" s="91">
        <v>1</v>
      </c>
      <c r="I27" s="92">
        <v>3</v>
      </c>
      <c r="J27" s="92">
        <v>3</v>
      </c>
      <c r="K27" s="92">
        <v>10</v>
      </c>
      <c r="L27" s="93">
        <v>5</v>
      </c>
      <c r="M27" s="91">
        <v>2</v>
      </c>
      <c r="N27" s="92">
        <v>1</v>
      </c>
      <c r="O27" s="92">
        <v>4</v>
      </c>
      <c r="P27" s="92">
        <v>2</v>
      </c>
      <c r="Q27" s="93">
        <v>9</v>
      </c>
      <c r="R27" s="91">
        <v>0</v>
      </c>
      <c r="S27" s="92">
        <v>4</v>
      </c>
      <c r="T27" s="92">
        <v>3</v>
      </c>
      <c r="U27" s="92">
        <v>5</v>
      </c>
      <c r="V27" s="93">
        <v>4</v>
      </c>
      <c r="W27" s="97">
        <f t="shared" ref="W27:W34" si="25">C27+H27+M27+R27</f>
        <v>9</v>
      </c>
      <c r="X27" s="97">
        <f t="shared" ref="X27:X34" si="26">D27+I27+N27+S27</f>
        <v>17</v>
      </c>
      <c r="Y27" s="97">
        <f t="shared" ref="Y27:Y34" si="27">E27+J27+O27+T27</f>
        <v>42</v>
      </c>
      <c r="Z27" s="97">
        <f t="shared" ref="Z27:Z34" si="28">F27+K27+P27+U27</f>
        <v>50</v>
      </c>
      <c r="AA27" s="98">
        <f t="shared" ref="AA27:AA34" si="29">G27+L27+Q27+V27</f>
        <v>56</v>
      </c>
      <c r="AB27" s="96">
        <f t="shared" ref="AB27:AB34" si="30">SUM(W27:AA27)</f>
        <v>174</v>
      </c>
    </row>
    <row r="28" spans="1:28" ht="30" customHeight="1" x14ac:dyDescent="0.25">
      <c r="A28" s="18">
        <v>20</v>
      </c>
      <c r="B28" s="20" t="s">
        <v>24</v>
      </c>
      <c r="C28" s="91">
        <v>14</v>
      </c>
      <c r="D28" s="92">
        <v>17</v>
      </c>
      <c r="E28" s="92">
        <v>31</v>
      </c>
      <c r="F28" s="92">
        <v>20</v>
      </c>
      <c r="G28" s="93">
        <v>36</v>
      </c>
      <c r="H28" s="91">
        <v>1</v>
      </c>
      <c r="I28" s="92">
        <v>5</v>
      </c>
      <c r="J28" s="92">
        <v>6</v>
      </c>
      <c r="K28" s="92">
        <v>7</v>
      </c>
      <c r="L28" s="93">
        <v>3</v>
      </c>
      <c r="M28" s="91">
        <v>1</v>
      </c>
      <c r="N28" s="92">
        <v>1</v>
      </c>
      <c r="O28" s="92">
        <v>4</v>
      </c>
      <c r="P28" s="92">
        <v>5</v>
      </c>
      <c r="Q28" s="93">
        <v>7</v>
      </c>
      <c r="R28" s="91">
        <v>0</v>
      </c>
      <c r="S28" s="92">
        <v>2</v>
      </c>
      <c r="T28" s="92">
        <v>7</v>
      </c>
      <c r="U28" s="92">
        <v>5</v>
      </c>
      <c r="V28" s="93">
        <v>2</v>
      </c>
      <c r="W28" s="97">
        <f t="shared" si="25"/>
        <v>16</v>
      </c>
      <c r="X28" s="97">
        <f t="shared" si="26"/>
        <v>25</v>
      </c>
      <c r="Y28" s="97">
        <f t="shared" si="27"/>
        <v>48</v>
      </c>
      <c r="Z28" s="97">
        <f t="shared" si="28"/>
        <v>37</v>
      </c>
      <c r="AA28" s="98">
        <f t="shared" si="29"/>
        <v>48</v>
      </c>
      <c r="AB28" s="96">
        <f t="shared" si="30"/>
        <v>174</v>
      </c>
    </row>
    <row r="29" spans="1:28" ht="30" customHeight="1" x14ac:dyDescent="0.25">
      <c r="A29" s="18">
        <v>21</v>
      </c>
      <c r="B29" s="17" t="s">
        <v>25</v>
      </c>
      <c r="C29" s="91">
        <v>16</v>
      </c>
      <c r="D29" s="92">
        <v>15</v>
      </c>
      <c r="E29" s="92">
        <v>20</v>
      </c>
      <c r="F29" s="92">
        <v>24</v>
      </c>
      <c r="G29" s="93">
        <v>41</v>
      </c>
      <c r="H29" s="91">
        <v>1</v>
      </c>
      <c r="I29" s="92">
        <v>3</v>
      </c>
      <c r="J29" s="92">
        <v>6</v>
      </c>
      <c r="K29" s="92">
        <v>3</v>
      </c>
      <c r="L29" s="93">
        <v>9</v>
      </c>
      <c r="M29" s="91">
        <v>0</v>
      </c>
      <c r="N29" s="92">
        <v>0</v>
      </c>
      <c r="O29" s="92">
        <v>5</v>
      </c>
      <c r="P29" s="92">
        <v>6</v>
      </c>
      <c r="Q29" s="93">
        <v>7</v>
      </c>
      <c r="R29" s="91">
        <v>1</v>
      </c>
      <c r="S29" s="92">
        <v>4</v>
      </c>
      <c r="T29" s="92">
        <v>6</v>
      </c>
      <c r="U29" s="92">
        <v>4</v>
      </c>
      <c r="V29" s="93">
        <v>1</v>
      </c>
      <c r="W29" s="97">
        <f t="shared" si="25"/>
        <v>18</v>
      </c>
      <c r="X29" s="97">
        <f t="shared" si="26"/>
        <v>22</v>
      </c>
      <c r="Y29" s="97">
        <f t="shared" si="27"/>
        <v>37</v>
      </c>
      <c r="Z29" s="97">
        <f t="shared" si="28"/>
        <v>37</v>
      </c>
      <c r="AA29" s="98">
        <f t="shared" si="29"/>
        <v>58</v>
      </c>
      <c r="AB29" s="96">
        <f t="shared" si="30"/>
        <v>172</v>
      </c>
    </row>
    <row r="30" spans="1:28" ht="30" customHeight="1" x14ac:dyDescent="0.25">
      <c r="A30" s="18">
        <v>22</v>
      </c>
      <c r="B30" s="17" t="s">
        <v>26</v>
      </c>
      <c r="C30" s="91">
        <v>16</v>
      </c>
      <c r="D30" s="92">
        <v>28</v>
      </c>
      <c r="E30" s="92">
        <v>30</v>
      </c>
      <c r="F30" s="92">
        <v>22</v>
      </c>
      <c r="G30" s="93">
        <v>22</v>
      </c>
      <c r="H30" s="91">
        <v>4</v>
      </c>
      <c r="I30" s="92">
        <v>4</v>
      </c>
      <c r="J30" s="92">
        <v>7</v>
      </c>
      <c r="K30" s="92">
        <v>3</v>
      </c>
      <c r="L30" s="93">
        <v>4</v>
      </c>
      <c r="M30" s="91">
        <v>1</v>
      </c>
      <c r="N30" s="92">
        <v>5</v>
      </c>
      <c r="O30" s="92">
        <v>5</v>
      </c>
      <c r="P30" s="92">
        <v>2</v>
      </c>
      <c r="Q30" s="93">
        <v>5</v>
      </c>
      <c r="R30" s="91">
        <v>0</v>
      </c>
      <c r="S30" s="92">
        <v>6</v>
      </c>
      <c r="T30" s="92">
        <v>5</v>
      </c>
      <c r="U30" s="92">
        <v>4</v>
      </c>
      <c r="V30" s="93">
        <v>1</v>
      </c>
      <c r="W30" s="97">
        <f t="shared" si="25"/>
        <v>21</v>
      </c>
      <c r="X30" s="97">
        <f t="shared" si="26"/>
        <v>43</v>
      </c>
      <c r="Y30" s="97">
        <f t="shared" si="27"/>
        <v>47</v>
      </c>
      <c r="Z30" s="97">
        <f t="shared" si="28"/>
        <v>31</v>
      </c>
      <c r="AA30" s="98">
        <f t="shared" si="29"/>
        <v>32</v>
      </c>
      <c r="AB30" s="96">
        <f t="shared" si="30"/>
        <v>174</v>
      </c>
    </row>
    <row r="31" spans="1:28" ht="30" customHeight="1" x14ac:dyDescent="0.25">
      <c r="A31" s="18">
        <v>23</v>
      </c>
      <c r="B31" s="17" t="s">
        <v>27</v>
      </c>
      <c r="C31" s="91">
        <v>10</v>
      </c>
      <c r="D31" s="92">
        <v>11</v>
      </c>
      <c r="E31" s="92">
        <v>24</v>
      </c>
      <c r="F31" s="92">
        <v>21</v>
      </c>
      <c r="G31" s="93">
        <v>52</v>
      </c>
      <c r="H31" s="91">
        <v>2</v>
      </c>
      <c r="I31" s="92">
        <v>2</v>
      </c>
      <c r="J31" s="92">
        <v>0</v>
      </c>
      <c r="K31" s="92">
        <v>7</v>
      </c>
      <c r="L31" s="93">
        <v>11</v>
      </c>
      <c r="M31" s="91">
        <v>0</v>
      </c>
      <c r="N31" s="92">
        <v>2</v>
      </c>
      <c r="O31" s="92">
        <v>5</v>
      </c>
      <c r="P31" s="92">
        <v>5</v>
      </c>
      <c r="Q31" s="93">
        <v>6</v>
      </c>
      <c r="R31" s="91">
        <v>1</v>
      </c>
      <c r="S31" s="92">
        <v>2</v>
      </c>
      <c r="T31" s="92">
        <v>6</v>
      </c>
      <c r="U31" s="92">
        <v>4</v>
      </c>
      <c r="V31" s="93">
        <v>2</v>
      </c>
      <c r="W31" s="97">
        <f t="shared" si="25"/>
        <v>13</v>
      </c>
      <c r="X31" s="97">
        <f t="shared" si="26"/>
        <v>17</v>
      </c>
      <c r="Y31" s="97">
        <f t="shared" si="27"/>
        <v>35</v>
      </c>
      <c r="Z31" s="97">
        <f t="shared" si="28"/>
        <v>37</v>
      </c>
      <c r="AA31" s="98">
        <f t="shared" si="29"/>
        <v>71</v>
      </c>
      <c r="AB31" s="96">
        <f t="shared" si="30"/>
        <v>173</v>
      </c>
    </row>
    <row r="32" spans="1:28" ht="30" customHeight="1" x14ac:dyDescent="0.25">
      <c r="A32" s="18">
        <v>24</v>
      </c>
      <c r="B32" s="17" t="s">
        <v>29</v>
      </c>
      <c r="C32" s="91">
        <v>9</v>
      </c>
      <c r="D32" s="92">
        <v>13</v>
      </c>
      <c r="E32" s="92">
        <v>19</v>
      </c>
      <c r="F32" s="92">
        <v>31</v>
      </c>
      <c r="G32" s="93">
        <v>46</v>
      </c>
      <c r="H32" s="91">
        <v>2</v>
      </c>
      <c r="I32" s="92">
        <v>1</v>
      </c>
      <c r="J32" s="92">
        <v>6</v>
      </c>
      <c r="K32" s="92">
        <v>10</v>
      </c>
      <c r="L32" s="93">
        <v>3</v>
      </c>
      <c r="M32" s="91">
        <v>0</v>
      </c>
      <c r="N32" s="92">
        <v>3</v>
      </c>
      <c r="O32" s="92">
        <v>4</v>
      </c>
      <c r="P32" s="92">
        <v>4</v>
      </c>
      <c r="Q32" s="93">
        <v>6</v>
      </c>
      <c r="R32" s="91">
        <v>0</v>
      </c>
      <c r="S32" s="92">
        <v>2</v>
      </c>
      <c r="T32" s="92">
        <v>6</v>
      </c>
      <c r="U32" s="92">
        <v>5</v>
      </c>
      <c r="V32" s="93">
        <v>3</v>
      </c>
      <c r="W32" s="97">
        <f t="shared" si="25"/>
        <v>11</v>
      </c>
      <c r="X32" s="97">
        <f t="shared" si="26"/>
        <v>19</v>
      </c>
      <c r="Y32" s="97">
        <f t="shared" si="27"/>
        <v>35</v>
      </c>
      <c r="Z32" s="97">
        <f t="shared" si="28"/>
        <v>50</v>
      </c>
      <c r="AA32" s="98">
        <f t="shared" si="29"/>
        <v>58</v>
      </c>
      <c r="AB32" s="96">
        <f t="shared" si="30"/>
        <v>173</v>
      </c>
    </row>
    <row r="33" spans="1:28" ht="30" customHeight="1" x14ac:dyDescent="0.25">
      <c r="A33" s="18">
        <v>25</v>
      </c>
      <c r="B33" s="17" t="s">
        <v>31</v>
      </c>
      <c r="C33" s="91">
        <v>4</v>
      </c>
      <c r="D33" s="92">
        <v>13</v>
      </c>
      <c r="E33" s="92">
        <v>39</v>
      </c>
      <c r="F33" s="92">
        <v>18</v>
      </c>
      <c r="G33" s="93">
        <v>43</v>
      </c>
      <c r="H33" s="91">
        <v>1</v>
      </c>
      <c r="I33" s="92">
        <v>2</v>
      </c>
      <c r="J33" s="92">
        <v>6</v>
      </c>
      <c r="K33" s="92">
        <v>7</v>
      </c>
      <c r="L33" s="93">
        <v>6</v>
      </c>
      <c r="M33" s="91">
        <v>1</v>
      </c>
      <c r="N33" s="92">
        <v>3</v>
      </c>
      <c r="O33" s="92">
        <v>6</v>
      </c>
      <c r="P33" s="92">
        <v>3</v>
      </c>
      <c r="Q33" s="93">
        <v>5</v>
      </c>
      <c r="R33" s="91">
        <v>0</v>
      </c>
      <c r="S33" s="92">
        <v>3</v>
      </c>
      <c r="T33" s="92">
        <v>9</v>
      </c>
      <c r="U33" s="92">
        <v>1</v>
      </c>
      <c r="V33" s="93">
        <v>3</v>
      </c>
      <c r="W33" s="97">
        <f t="shared" si="25"/>
        <v>6</v>
      </c>
      <c r="X33" s="97">
        <f t="shared" si="26"/>
        <v>21</v>
      </c>
      <c r="Y33" s="97">
        <f t="shared" si="27"/>
        <v>60</v>
      </c>
      <c r="Z33" s="97">
        <f t="shared" si="28"/>
        <v>29</v>
      </c>
      <c r="AA33" s="98">
        <f t="shared" si="29"/>
        <v>57</v>
      </c>
      <c r="AB33" s="96">
        <f t="shared" si="30"/>
        <v>173</v>
      </c>
    </row>
    <row r="34" spans="1:28" ht="30" customHeight="1" thickBot="1" x14ac:dyDescent="0.3">
      <c r="A34" s="18">
        <v>26</v>
      </c>
      <c r="B34" s="17" t="s">
        <v>32</v>
      </c>
      <c r="C34" s="91">
        <v>17</v>
      </c>
      <c r="D34" s="92">
        <v>16</v>
      </c>
      <c r="E34" s="92">
        <v>35</v>
      </c>
      <c r="F34" s="92">
        <v>24</v>
      </c>
      <c r="G34" s="93">
        <v>26</v>
      </c>
      <c r="H34" s="91">
        <v>4</v>
      </c>
      <c r="I34" s="92">
        <v>4</v>
      </c>
      <c r="J34" s="92">
        <v>7</v>
      </c>
      <c r="K34" s="92">
        <v>3</v>
      </c>
      <c r="L34" s="93">
        <v>4</v>
      </c>
      <c r="M34" s="91">
        <v>5</v>
      </c>
      <c r="N34" s="92">
        <v>1</v>
      </c>
      <c r="O34" s="92">
        <v>2</v>
      </c>
      <c r="P34" s="92">
        <v>4</v>
      </c>
      <c r="Q34" s="93">
        <v>6</v>
      </c>
      <c r="R34" s="91">
        <v>3</v>
      </c>
      <c r="S34" s="92">
        <v>5</v>
      </c>
      <c r="T34" s="92">
        <v>2</v>
      </c>
      <c r="U34" s="92">
        <v>4</v>
      </c>
      <c r="V34" s="93">
        <v>2</v>
      </c>
      <c r="W34" s="99">
        <f t="shared" si="25"/>
        <v>29</v>
      </c>
      <c r="X34" s="99">
        <f t="shared" si="26"/>
        <v>26</v>
      </c>
      <c r="Y34" s="99">
        <f t="shared" si="27"/>
        <v>46</v>
      </c>
      <c r="Z34" s="99">
        <f t="shared" si="28"/>
        <v>35</v>
      </c>
      <c r="AA34" s="100">
        <f t="shared" si="29"/>
        <v>38</v>
      </c>
      <c r="AB34" s="96">
        <f t="shared" si="30"/>
        <v>174</v>
      </c>
    </row>
    <row r="35" spans="1:28" ht="30" customHeight="1" x14ac:dyDescent="0.25">
      <c r="A35" s="18"/>
      <c r="B35" s="17"/>
      <c r="C35" s="101"/>
      <c r="D35" s="102"/>
      <c r="E35" s="102"/>
      <c r="F35" s="102"/>
      <c r="G35" s="103"/>
      <c r="H35" s="101"/>
      <c r="I35" s="104"/>
      <c r="J35" s="104"/>
      <c r="K35" s="104"/>
      <c r="L35" s="105"/>
      <c r="M35" s="106"/>
      <c r="N35" s="104"/>
      <c r="O35" s="104"/>
      <c r="P35" s="104"/>
      <c r="Q35" s="105"/>
      <c r="R35" s="106"/>
      <c r="S35" s="104"/>
      <c r="T35" s="104"/>
      <c r="U35" s="104"/>
      <c r="V35" s="105"/>
      <c r="W35" s="107"/>
      <c r="X35" s="107"/>
      <c r="Y35" s="107"/>
      <c r="Z35" s="107"/>
      <c r="AA35" s="107"/>
      <c r="AB35" s="114"/>
    </row>
    <row r="36" spans="1:28" ht="30" customHeight="1" thickBot="1" x14ac:dyDescent="0.3">
      <c r="A36" s="18"/>
      <c r="B36" s="19" t="s">
        <v>52</v>
      </c>
      <c r="C36" s="101"/>
      <c r="D36" s="102"/>
      <c r="E36" s="102"/>
      <c r="F36" s="102"/>
      <c r="G36" s="103"/>
      <c r="H36" s="101"/>
      <c r="I36" s="104"/>
      <c r="J36" s="104"/>
      <c r="K36" s="104"/>
      <c r="L36" s="105"/>
      <c r="M36" s="106"/>
      <c r="N36" s="104"/>
      <c r="O36" s="104"/>
      <c r="P36" s="104"/>
      <c r="Q36" s="105"/>
      <c r="R36" s="106"/>
      <c r="S36" s="104"/>
      <c r="T36" s="104"/>
      <c r="U36" s="104"/>
      <c r="V36" s="105"/>
      <c r="W36" s="107"/>
      <c r="X36" s="107"/>
      <c r="Y36" s="107"/>
      <c r="Z36" s="107"/>
      <c r="AA36" s="107"/>
      <c r="AB36" s="114"/>
    </row>
    <row r="37" spans="1:28" ht="30" customHeight="1" x14ac:dyDescent="0.25">
      <c r="A37" s="18">
        <v>27</v>
      </c>
      <c r="B37" s="17" t="s">
        <v>33</v>
      </c>
      <c r="C37" s="91">
        <v>11</v>
      </c>
      <c r="D37" s="92">
        <v>15</v>
      </c>
      <c r="E37" s="92">
        <v>21</v>
      </c>
      <c r="F37" s="92">
        <v>38</v>
      </c>
      <c r="G37" s="93">
        <v>32</v>
      </c>
      <c r="H37" s="91">
        <v>2</v>
      </c>
      <c r="I37" s="92">
        <v>2</v>
      </c>
      <c r="J37" s="92">
        <v>4</v>
      </c>
      <c r="K37" s="92">
        <v>9</v>
      </c>
      <c r="L37" s="93">
        <v>5</v>
      </c>
      <c r="M37" s="91">
        <v>1</v>
      </c>
      <c r="N37" s="92">
        <v>7</v>
      </c>
      <c r="O37" s="92">
        <v>5</v>
      </c>
      <c r="P37" s="92">
        <v>2</v>
      </c>
      <c r="Q37" s="93">
        <v>3</v>
      </c>
      <c r="R37" s="91">
        <v>0</v>
      </c>
      <c r="S37" s="92">
        <v>1</v>
      </c>
      <c r="T37" s="92">
        <v>7</v>
      </c>
      <c r="U37" s="92">
        <v>5</v>
      </c>
      <c r="V37" s="93">
        <v>3</v>
      </c>
      <c r="W37" s="94">
        <f t="shared" ref="W37" si="31">C37+H37+M37+R37</f>
        <v>14</v>
      </c>
      <c r="X37" s="94">
        <f t="shared" ref="X37" si="32">D37+I37+N37+S37</f>
        <v>25</v>
      </c>
      <c r="Y37" s="94">
        <f t="shared" ref="Y37" si="33">E37+J37+O37+T37</f>
        <v>37</v>
      </c>
      <c r="Z37" s="94">
        <f t="shared" ref="Z37" si="34">F37+K37+P37+U37</f>
        <v>54</v>
      </c>
      <c r="AA37" s="95">
        <f t="shared" ref="AA37" si="35">G37+L37+Q37+V37</f>
        <v>43</v>
      </c>
      <c r="AB37" s="96">
        <f t="shared" ref="AB37" si="36">SUM(W37:AA37)</f>
        <v>173</v>
      </c>
    </row>
    <row r="38" spans="1:28" ht="30" customHeight="1" x14ac:dyDescent="0.25">
      <c r="A38" s="18">
        <v>28</v>
      </c>
      <c r="B38" s="17" t="s">
        <v>34</v>
      </c>
      <c r="C38" s="91">
        <v>7</v>
      </c>
      <c r="D38" s="92">
        <v>14</v>
      </c>
      <c r="E38" s="92">
        <v>35</v>
      </c>
      <c r="F38" s="92">
        <v>32</v>
      </c>
      <c r="G38" s="93">
        <v>29</v>
      </c>
      <c r="H38" s="91">
        <v>1</v>
      </c>
      <c r="I38" s="92">
        <v>2</v>
      </c>
      <c r="J38" s="92">
        <v>4</v>
      </c>
      <c r="K38" s="92">
        <v>8</v>
      </c>
      <c r="L38" s="93">
        <v>7</v>
      </c>
      <c r="M38" s="91">
        <v>0</v>
      </c>
      <c r="N38" s="92">
        <v>1</v>
      </c>
      <c r="O38" s="92">
        <v>13</v>
      </c>
      <c r="P38" s="92">
        <v>1</v>
      </c>
      <c r="Q38" s="93">
        <v>3</v>
      </c>
      <c r="R38" s="91">
        <v>0</v>
      </c>
      <c r="S38" s="92">
        <v>0</v>
      </c>
      <c r="T38" s="92">
        <v>6</v>
      </c>
      <c r="U38" s="92">
        <v>5</v>
      </c>
      <c r="V38" s="93">
        <v>5</v>
      </c>
      <c r="W38" s="97">
        <f t="shared" ref="W38:W47" si="37">C38+H38+M38+R38</f>
        <v>8</v>
      </c>
      <c r="X38" s="97">
        <f t="shared" ref="X38:X47" si="38">D38+I38+N38+S38</f>
        <v>17</v>
      </c>
      <c r="Y38" s="97">
        <f t="shared" ref="Y38:Y47" si="39">E38+J38+O38+T38</f>
        <v>58</v>
      </c>
      <c r="Z38" s="97">
        <f t="shared" ref="Z38:Z47" si="40">F38+K38+P38+U38</f>
        <v>46</v>
      </c>
      <c r="AA38" s="98">
        <f t="shared" ref="AA38:AA47" si="41">G38+L38+Q38+V38</f>
        <v>44</v>
      </c>
      <c r="AB38" s="96">
        <f t="shared" ref="AB38:AB47" si="42">SUM(W38:AA38)</f>
        <v>173</v>
      </c>
    </row>
    <row r="39" spans="1:28" ht="30" customHeight="1" x14ac:dyDescent="0.25">
      <c r="A39" s="18">
        <v>29</v>
      </c>
      <c r="B39" s="17" t="s">
        <v>35</v>
      </c>
      <c r="C39" s="91">
        <v>4</v>
      </c>
      <c r="D39" s="92">
        <v>9</v>
      </c>
      <c r="E39" s="92">
        <v>21</v>
      </c>
      <c r="F39" s="92">
        <v>40</v>
      </c>
      <c r="G39" s="93">
        <v>43</v>
      </c>
      <c r="H39" s="91">
        <v>0</v>
      </c>
      <c r="I39" s="92">
        <v>0</v>
      </c>
      <c r="J39" s="92">
        <v>5</v>
      </c>
      <c r="K39" s="92">
        <v>7</v>
      </c>
      <c r="L39" s="93">
        <v>10</v>
      </c>
      <c r="M39" s="91">
        <v>1</v>
      </c>
      <c r="N39" s="92">
        <v>1</v>
      </c>
      <c r="O39" s="92">
        <v>5</v>
      </c>
      <c r="P39" s="92">
        <v>6</v>
      </c>
      <c r="Q39" s="93">
        <v>5</v>
      </c>
      <c r="R39" s="91">
        <v>0</v>
      </c>
      <c r="S39" s="92">
        <v>1</v>
      </c>
      <c r="T39" s="92">
        <v>4</v>
      </c>
      <c r="U39" s="92">
        <v>6</v>
      </c>
      <c r="V39" s="93">
        <v>5</v>
      </c>
      <c r="W39" s="97">
        <f t="shared" si="37"/>
        <v>5</v>
      </c>
      <c r="X39" s="97">
        <f t="shared" si="38"/>
        <v>11</v>
      </c>
      <c r="Y39" s="97">
        <f t="shared" si="39"/>
        <v>35</v>
      </c>
      <c r="Z39" s="97">
        <f t="shared" si="40"/>
        <v>59</v>
      </c>
      <c r="AA39" s="98">
        <f t="shared" si="41"/>
        <v>63</v>
      </c>
      <c r="AB39" s="96">
        <f t="shared" si="42"/>
        <v>173</v>
      </c>
    </row>
    <row r="40" spans="1:28" ht="30" customHeight="1" x14ac:dyDescent="0.25">
      <c r="A40" s="18">
        <v>30</v>
      </c>
      <c r="B40" s="17" t="s">
        <v>36</v>
      </c>
      <c r="C40" s="91">
        <v>1</v>
      </c>
      <c r="D40" s="92">
        <v>6</v>
      </c>
      <c r="E40" s="92">
        <v>12</v>
      </c>
      <c r="F40" s="92">
        <v>20</v>
      </c>
      <c r="G40" s="93">
        <v>75</v>
      </c>
      <c r="H40" s="91">
        <v>0</v>
      </c>
      <c r="I40" s="92">
        <v>0</v>
      </c>
      <c r="J40" s="92">
        <v>0</v>
      </c>
      <c r="K40" s="92">
        <v>3</v>
      </c>
      <c r="L40" s="93">
        <v>19</v>
      </c>
      <c r="M40" s="91">
        <v>0</v>
      </c>
      <c r="N40" s="92">
        <v>3</v>
      </c>
      <c r="O40" s="92">
        <v>2</v>
      </c>
      <c r="P40" s="92">
        <v>3</v>
      </c>
      <c r="Q40" s="93">
        <v>9</v>
      </c>
      <c r="R40" s="91">
        <v>0</v>
      </c>
      <c r="S40" s="92">
        <v>0</v>
      </c>
      <c r="T40" s="92">
        <v>3</v>
      </c>
      <c r="U40" s="92">
        <v>5</v>
      </c>
      <c r="V40" s="93">
        <v>8</v>
      </c>
      <c r="W40" s="97">
        <f t="shared" si="37"/>
        <v>1</v>
      </c>
      <c r="X40" s="97">
        <f t="shared" si="38"/>
        <v>9</v>
      </c>
      <c r="Y40" s="97">
        <f t="shared" si="39"/>
        <v>17</v>
      </c>
      <c r="Z40" s="97">
        <f t="shared" si="40"/>
        <v>31</v>
      </c>
      <c r="AA40" s="98">
        <f t="shared" si="41"/>
        <v>111</v>
      </c>
      <c r="AB40" s="96">
        <f t="shared" si="42"/>
        <v>169</v>
      </c>
    </row>
    <row r="41" spans="1:28" ht="30" customHeight="1" x14ac:dyDescent="0.25">
      <c r="A41" s="18">
        <v>31</v>
      </c>
      <c r="B41" s="20" t="s">
        <v>37</v>
      </c>
      <c r="C41" s="91">
        <v>2</v>
      </c>
      <c r="D41" s="92">
        <v>8</v>
      </c>
      <c r="E41" s="92">
        <v>19</v>
      </c>
      <c r="F41" s="92">
        <v>21</v>
      </c>
      <c r="G41" s="93">
        <v>67</v>
      </c>
      <c r="H41" s="91">
        <v>0</v>
      </c>
      <c r="I41" s="92">
        <v>0</v>
      </c>
      <c r="J41" s="92">
        <v>1</v>
      </c>
      <c r="K41" s="92">
        <v>7</v>
      </c>
      <c r="L41" s="93">
        <v>14</v>
      </c>
      <c r="M41" s="91">
        <v>0</v>
      </c>
      <c r="N41" s="92">
        <v>2</v>
      </c>
      <c r="O41" s="92">
        <v>4</v>
      </c>
      <c r="P41" s="92">
        <v>5</v>
      </c>
      <c r="Q41" s="93">
        <v>7</v>
      </c>
      <c r="R41" s="91">
        <v>0</v>
      </c>
      <c r="S41" s="92">
        <v>0</v>
      </c>
      <c r="T41" s="92">
        <v>2</v>
      </c>
      <c r="U41" s="92">
        <v>5</v>
      </c>
      <c r="V41" s="93">
        <v>9</v>
      </c>
      <c r="W41" s="97">
        <f t="shared" si="37"/>
        <v>2</v>
      </c>
      <c r="X41" s="97">
        <f t="shared" si="38"/>
        <v>10</v>
      </c>
      <c r="Y41" s="97">
        <f t="shared" si="39"/>
        <v>26</v>
      </c>
      <c r="Z41" s="97">
        <f t="shared" si="40"/>
        <v>38</v>
      </c>
      <c r="AA41" s="98">
        <f t="shared" si="41"/>
        <v>97</v>
      </c>
      <c r="AB41" s="96">
        <f t="shared" si="42"/>
        <v>173</v>
      </c>
    </row>
    <row r="42" spans="1:28" ht="30" customHeight="1" x14ac:dyDescent="0.25">
      <c r="A42" s="18">
        <v>32</v>
      </c>
      <c r="B42" s="17" t="s">
        <v>38</v>
      </c>
      <c r="C42" s="91">
        <v>3</v>
      </c>
      <c r="D42" s="92">
        <v>12</v>
      </c>
      <c r="E42" s="92">
        <v>25</v>
      </c>
      <c r="F42" s="92">
        <v>40</v>
      </c>
      <c r="G42" s="93">
        <v>37</v>
      </c>
      <c r="H42" s="91">
        <v>0</v>
      </c>
      <c r="I42" s="92">
        <v>0</v>
      </c>
      <c r="J42" s="92">
        <v>3</v>
      </c>
      <c r="K42" s="92">
        <v>7</v>
      </c>
      <c r="L42" s="93">
        <v>12</v>
      </c>
      <c r="M42" s="91">
        <v>0</v>
      </c>
      <c r="N42" s="92">
        <v>3</v>
      </c>
      <c r="O42" s="92">
        <v>5</v>
      </c>
      <c r="P42" s="92">
        <v>4</v>
      </c>
      <c r="Q42" s="93">
        <v>6</v>
      </c>
      <c r="R42" s="91">
        <v>0</v>
      </c>
      <c r="S42" s="92">
        <v>1</v>
      </c>
      <c r="T42" s="92">
        <v>3</v>
      </c>
      <c r="U42" s="92">
        <v>4</v>
      </c>
      <c r="V42" s="93">
        <v>8</v>
      </c>
      <c r="W42" s="97">
        <f t="shared" si="37"/>
        <v>3</v>
      </c>
      <c r="X42" s="97">
        <f t="shared" si="38"/>
        <v>16</v>
      </c>
      <c r="Y42" s="97">
        <f t="shared" si="39"/>
        <v>36</v>
      </c>
      <c r="Z42" s="97">
        <f t="shared" si="40"/>
        <v>55</v>
      </c>
      <c r="AA42" s="98">
        <f t="shared" si="41"/>
        <v>63</v>
      </c>
      <c r="AB42" s="96">
        <f t="shared" si="42"/>
        <v>173</v>
      </c>
    </row>
    <row r="43" spans="1:28" ht="30" customHeight="1" x14ac:dyDescent="0.25">
      <c r="A43" s="18">
        <v>33</v>
      </c>
      <c r="B43" s="17" t="s">
        <v>39</v>
      </c>
      <c r="C43" s="91">
        <v>3</v>
      </c>
      <c r="D43" s="92">
        <v>8</v>
      </c>
      <c r="E43" s="92">
        <v>22</v>
      </c>
      <c r="F43" s="92">
        <v>39</v>
      </c>
      <c r="G43" s="93">
        <v>45</v>
      </c>
      <c r="H43" s="91">
        <v>0</v>
      </c>
      <c r="I43" s="92">
        <v>0</v>
      </c>
      <c r="J43" s="92">
        <v>2</v>
      </c>
      <c r="K43" s="92">
        <v>13</v>
      </c>
      <c r="L43" s="93">
        <v>7</v>
      </c>
      <c r="M43" s="91">
        <v>0</v>
      </c>
      <c r="N43" s="92">
        <v>1</v>
      </c>
      <c r="O43" s="92">
        <v>2</v>
      </c>
      <c r="P43" s="92">
        <v>10</v>
      </c>
      <c r="Q43" s="93">
        <v>4</v>
      </c>
      <c r="R43" s="91">
        <v>0</v>
      </c>
      <c r="S43" s="92">
        <v>0</v>
      </c>
      <c r="T43" s="92">
        <v>4</v>
      </c>
      <c r="U43" s="92">
        <v>6</v>
      </c>
      <c r="V43" s="93">
        <v>5</v>
      </c>
      <c r="W43" s="97">
        <f t="shared" si="37"/>
        <v>3</v>
      </c>
      <c r="X43" s="97">
        <f t="shared" si="38"/>
        <v>9</v>
      </c>
      <c r="Y43" s="97">
        <f t="shared" si="39"/>
        <v>30</v>
      </c>
      <c r="Z43" s="97">
        <f t="shared" si="40"/>
        <v>68</v>
      </c>
      <c r="AA43" s="98">
        <f t="shared" si="41"/>
        <v>61</v>
      </c>
      <c r="AB43" s="96">
        <f t="shared" si="42"/>
        <v>171</v>
      </c>
    </row>
    <row r="44" spans="1:28" ht="30" customHeight="1" x14ac:dyDescent="0.25">
      <c r="A44" s="18">
        <v>34</v>
      </c>
      <c r="B44" s="17" t="s">
        <v>40</v>
      </c>
      <c r="C44" s="91">
        <v>4</v>
      </c>
      <c r="D44" s="92">
        <v>9</v>
      </c>
      <c r="E44" s="92">
        <v>28</v>
      </c>
      <c r="F44" s="92">
        <v>34</v>
      </c>
      <c r="G44" s="93">
        <v>42</v>
      </c>
      <c r="H44" s="91">
        <v>0</v>
      </c>
      <c r="I44" s="92">
        <v>0</v>
      </c>
      <c r="J44" s="92">
        <v>3</v>
      </c>
      <c r="K44" s="92">
        <v>10</v>
      </c>
      <c r="L44" s="93">
        <v>9</v>
      </c>
      <c r="M44" s="91">
        <v>0</v>
      </c>
      <c r="N44" s="92">
        <v>2</v>
      </c>
      <c r="O44" s="92">
        <v>3</v>
      </c>
      <c r="P44" s="92">
        <v>7</v>
      </c>
      <c r="Q44" s="93">
        <v>6</v>
      </c>
      <c r="R44" s="91">
        <v>0</v>
      </c>
      <c r="S44" s="92">
        <v>0</v>
      </c>
      <c r="T44" s="92">
        <v>2</v>
      </c>
      <c r="U44" s="92">
        <v>7</v>
      </c>
      <c r="V44" s="93">
        <v>7</v>
      </c>
      <c r="W44" s="97">
        <f t="shared" si="37"/>
        <v>4</v>
      </c>
      <c r="X44" s="97">
        <f t="shared" si="38"/>
        <v>11</v>
      </c>
      <c r="Y44" s="97">
        <f t="shared" si="39"/>
        <v>36</v>
      </c>
      <c r="Z44" s="97">
        <f t="shared" si="40"/>
        <v>58</v>
      </c>
      <c r="AA44" s="98">
        <f t="shared" si="41"/>
        <v>64</v>
      </c>
      <c r="AB44" s="96">
        <f t="shared" si="42"/>
        <v>173</v>
      </c>
    </row>
    <row r="45" spans="1:28" ht="30" customHeight="1" x14ac:dyDescent="0.25">
      <c r="A45" s="18">
        <v>35</v>
      </c>
      <c r="B45" s="17" t="s">
        <v>41</v>
      </c>
      <c r="C45" s="91">
        <v>7</v>
      </c>
      <c r="D45" s="92">
        <v>10</v>
      </c>
      <c r="E45" s="92">
        <v>31</v>
      </c>
      <c r="F45" s="92">
        <v>29</v>
      </c>
      <c r="G45" s="93">
        <v>40</v>
      </c>
      <c r="H45" s="91">
        <v>0</v>
      </c>
      <c r="I45" s="92">
        <v>2</v>
      </c>
      <c r="J45" s="92">
        <v>3</v>
      </c>
      <c r="K45" s="92">
        <v>8</v>
      </c>
      <c r="L45" s="93">
        <v>9</v>
      </c>
      <c r="M45" s="91">
        <v>2</v>
      </c>
      <c r="N45" s="92">
        <v>3</v>
      </c>
      <c r="O45" s="92">
        <v>2</v>
      </c>
      <c r="P45" s="92">
        <v>5</v>
      </c>
      <c r="Q45" s="93">
        <v>6</v>
      </c>
      <c r="R45" s="91">
        <v>0</v>
      </c>
      <c r="S45" s="92">
        <v>0</v>
      </c>
      <c r="T45" s="92">
        <v>3</v>
      </c>
      <c r="U45" s="92">
        <v>6</v>
      </c>
      <c r="V45" s="93">
        <v>7</v>
      </c>
      <c r="W45" s="97">
        <f t="shared" si="37"/>
        <v>9</v>
      </c>
      <c r="X45" s="97">
        <f t="shared" si="38"/>
        <v>15</v>
      </c>
      <c r="Y45" s="97">
        <f t="shared" si="39"/>
        <v>39</v>
      </c>
      <c r="Z45" s="97">
        <f t="shared" si="40"/>
        <v>48</v>
      </c>
      <c r="AA45" s="98">
        <f t="shared" si="41"/>
        <v>62</v>
      </c>
      <c r="AB45" s="96">
        <f t="shared" si="42"/>
        <v>173</v>
      </c>
    </row>
    <row r="46" spans="1:28" ht="30" customHeight="1" x14ac:dyDescent="0.25">
      <c r="A46" s="18">
        <v>36</v>
      </c>
      <c r="B46" s="17" t="s">
        <v>42</v>
      </c>
      <c r="C46" s="91">
        <v>6</v>
      </c>
      <c r="D46" s="92">
        <v>7</v>
      </c>
      <c r="E46" s="92">
        <v>10</v>
      </c>
      <c r="F46" s="92">
        <v>15</v>
      </c>
      <c r="G46" s="93">
        <v>77</v>
      </c>
      <c r="H46" s="91">
        <v>0</v>
      </c>
      <c r="I46" s="92">
        <v>1</v>
      </c>
      <c r="J46" s="92">
        <v>2</v>
      </c>
      <c r="K46" s="92">
        <v>5</v>
      </c>
      <c r="L46" s="93">
        <v>14</v>
      </c>
      <c r="M46" s="91">
        <v>4</v>
      </c>
      <c r="N46" s="92">
        <v>0</v>
      </c>
      <c r="O46" s="92">
        <v>6</v>
      </c>
      <c r="P46" s="92">
        <v>0</v>
      </c>
      <c r="Q46" s="93">
        <v>8</v>
      </c>
      <c r="R46" s="91">
        <v>0</v>
      </c>
      <c r="S46" s="92">
        <v>2</v>
      </c>
      <c r="T46" s="92">
        <v>1</v>
      </c>
      <c r="U46" s="92">
        <v>8</v>
      </c>
      <c r="V46" s="93">
        <v>5</v>
      </c>
      <c r="W46" s="97">
        <f t="shared" si="37"/>
        <v>10</v>
      </c>
      <c r="X46" s="97">
        <f t="shared" si="38"/>
        <v>10</v>
      </c>
      <c r="Y46" s="97">
        <f t="shared" si="39"/>
        <v>19</v>
      </c>
      <c r="Z46" s="97">
        <f t="shared" si="40"/>
        <v>28</v>
      </c>
      <c r="AA46" s="98">
        <f t="shared" si="41"/>
        <v>104</v>
      </c>
      <c r="AB46" s="96">
        <f t="shared" si="42"/>
        <v>171</v>
      </c>
    </row>
    <row r="47" spans="1:28" ht="30" customHeight="1" thickBot="1" x14ac:dyDescent="0.3">
      <c r="A47" s="18">
        <v>37</v>
      </c>
      <c r="B47" s="17" t="s">
        <v>43</v>
      </c>
      <c r="C47" s="91">
        <v>8</v>
      </c>
      <c r="D47" s="92">
        <v>8</v>
      </c>
      <c r="E47" s="92">
        <v>20</v>
      </c>
      <c r="F47" s="92">
        <v>32</v>
      </c>
      <c r="G47" s="93">
        <v>48</v>
      </c>
      <c r="H47" s="91">
        <v>0</v>
      </c>
      <c r="I47" s="92">
        <v>0</v>
      </c>
      <c r="J47" s="92">
        <v>4</v>
      </c>
      <c r="K47" s="92">
        <v>8</v>
      </c>
      <c r="L47" s="93">
        <v>10</v>
      </c>
      <c r="M47" s="91">
        <v>0</v>
      </c>
      <c r="N47" s="92">
        <v>2</v>
      </c>
      <c r="O47" s="92">
        <v>5</v>
      </c>
      <c r="P47" s="92">
        <v>6</v>
      </c>
      <c r="Q47" s="93">
        <v>5</v>
      </c>
      <c r="R47" s="91">
        <v>0</v>
      </c>
      <c r="S47" s="92">
        <v>0</v>
      </c>
      <c r="T47" s="92">
        <v>5</v>
      </c>
      <c r="U47" s="92">
        <v>2</v>
      </c>
      <c r="V47" s="93">
        <v>9</v>
      </c>
      <c r="W47" s="99">
        <f t="shared" si="37"/>
        <v>8</v>
      </c>
      <c r="X47" s="99">
        <f t="shared" si="38"/>
        <v>10</v>
      </c>
      <c r="Y47" s="99">
        <f t="shared" si="39"/>
        <v>34</v>
      </c>
      <c r="Z47" s="99">
        <f t="shared" si="40"/>
        <v>48</v>
      </c>
      <c r="AA47" s="100">
        <f t="shared" si="41"/>
        <v>72</v>
      </c>
      <c r="AB47" s="96">
        <f t="shared" si="42"/>
        <v>172</v>
      </c>
    </row>
    <row r="48" spans="1:28" ht="30" customHeight="1" x14ac:dyDescent="0.25">
      <c r="A48" s="18"/>
      <c r="B48" s="17"/>
      <c r="C48" s="108"/>
      <c r="D48" s="109"/>
      <c r="E48" s="109"/>
      <c r="F48" s="109"/>
      <c r="G48" s="110"/>
      <c r="H48" s="108"/>
      <c r="I48" s="111"/>
      <c r="J48" s="111"/>
      <c r="K48" s="111"/>
      <c r="L48" s="112"/>
      <c r="M48" s="113"/>
      <c r="N48" s="111"/>
      <c r="O48" s="111"/>
      <c r="P48" s="111"/>
      <c r="Q48" s="112"/>
      <c r="R48" s="113"/>
      <c r="S48" s="111"/>
      <c r="T48" s="111"/>
      <c r="U48" s="111"/>
      <c r="V48" s="112"/>
      <c r="W48" s="114"/>
      <c r="X48" s="114"/>
      <c r="Y48" s="114"/>
      <c r="Z48" s="114"/>
      <c r="AA48" s="114"/>
      <c r="AB48" s="26"/>
    </row>
    <row r="49" spans="1:28" ht="30" customHeight="1" x14ac:dyDescent="0.25">
      <c r="A49" s="18"/>
      <c r="B49" s="17"/>
      <c r="C49" s="108"/>
      <c r="D49" s="109"/>
      <c r="E49" s="109"/>
      <c r="F49" s="109"/>
      <c r="G49" s="110"/>
      <c r="H49" s="108"/>
      <c r="I49" s="111"/>
      <c r="J49" s="111"/>
      <c r="K49" s="111"/>
      <c r="L49" s="112"/>
      <c r="M49" s="113"/>
      <c r="N49" s="111"/>
      <c r="O49" s="111"/>
      <c r="P49" s="111"/>
      <c r="Q49" s="112"/>
      <c r="R49" s="113"/>
      <c r="S49" s="111"/>
      <c r="T49" s="111"/>
      <c r="U49" s="111"/>
      <c r="V49" s="112"/>
      <c r="W49" s="114"/>
      <c r="X49" s="114"/>
      <c r="Y49" s="114"/>
      <c r="Z49" s="114"/>
      <c r="AA49" s="114"/>
      <c r="AB49" s="26"/>
    </row>
    <row r="50" spans="1:28" ht="30" customHeight="1" thickBot="1" x14ac:dyDescent="0.3">
      <c r="A50" s="18"/>
      <c r="B50" s="17"/>
      <c r="C50" s="108"/>
      <c r="D50" s="109"/>
      <c r="E50" s="109"/>
      <c r="F50" s="109"/>
      <c r="G50" s="110"/>
      <c r="H50" s="108"/>
      <c r="I50" s="111"/>
      <c r="J50" s="111"/>
      <c r="K50" s="111"/>
      <c r="L50" s="112"/>
      <c r="M50" s="113"/>
      <c r="N50" s="111"/>
      <c r="O50" s="111"/>
      <c r="P50" s="111"/>
      <c r="Q50" s="112"/>
      <c r="R50" s="113"/>
      <c r="S50" s="111"/>
      <c r="T50" s="111"/>
      <c r="U50" s="111"/>
      <c r="V50" s="112"/>
      <c r="W50" s="114"/>
      <c r="X50" s="114"/>
      <c r="Y50" s="114"/>
      <c r="Z50" s="114"/>
      <c r="AA50" s="114"/>
      <c r="AB50" s="26"/>
    </row>
    <row r="51" spans="1:28" s="3" customFormat="1" ht="30" customHeight="1" thickBot="1" x14ac:dyDescent="0.3">
      <c r="A51" s="18"/>
      <c r="B51" s="19" t="s">
        <v>48</v>
      </c>
      <c r="C51" s="115" t="s">
        <v>45</v>
      </c>
      <c r="D51" s="115" t="s">
        <v>46</v>
      </c>
      <c r="E51" s="115" t="s">
        <v>44</v>
      </c>
      <c r="F51" s="116" t="s">
        <v>47</v>
      </c>
      <c r="G51" s="117"/>
      <c r="H51" s="115"/>
      <c r="I51" s="115"/>
      <c r="J51" s="115"/>
      <c r="K51" s="116"/>
      <c r="L51" s="117"/>
      <c r="M51" s="115"/>
      <c r="N51" s="115"/>
      <c r="O51" s="115"/>
      <c r="P51" s="116"/>
      <c r="Q51" s="117"/>
      <c r="R51" s="115"/>
      <c r="S51" s="115"/>
      <c r="T51" s="115"/>
      <c r="U51" s="116"/>
      <c r="V51" s="117"/>
      <c r="W51" s="115"/>
      <c r="X51" s="115"/>
      <c r="Y51" s="115"/>
      <c r="Z51" s="116"/>
      <c r="AA51" s="117"/>
      <c r="AB51" s="26"/>
    </row>
    <row r="52" spans="1:28" ht="30" customHeight="1" thickBot="1" x14ac:dyDescent="0.3">
      <c r="A52" s="18"/>
      <c r="B52" s="17"/>
      <c r="C52" s="108"/>
      <c r="D52" s="109"/>
      <c r="E52" s="109"/>
      <c r="F52" s="109"/>
      <c r="G52" s="110"/>
      <c r="H52" s="108"/>
      <c r="I52" s="111"/>
      <c r="J52" s="111"/>
      <c r="K52" s="111"/>
      <c r="L52" s="112"/>
      <c r="M52" s="113"/>
      <c r="N52" s="111"/>
      <c r="O52" s="111"/>
      <c r="P52" s="111"/>
      <c r="Q52" s="112"/>
      <c r="R52" s="113"/>
      <c r="S52" s="111"/>
      <c r="T52" s="111"/>
      <c r="U52" s="111"/>
      <c r="V52" s="112"/>
      <c r="W52" s="114"/>
      <c r="X52" s="114"/>
      <c r="Y52" s="114"/>
      <c r="Z52" s="114"/>
      <c r="AA52" s="114"/>
      <c r="AB52" s="26"/>
    </row>
    <row r="53" spans="1:28" ht="30" customHeight="1" x14ac:dyDescent="0.25">
      <c r="A53" s="18">
        <v>1</v>
      </c>
      <c r="B53" s="17" t="s">
        <v>53</v>
      </c>
      <c r="C53" s="91">
        <v>21</v>
      </c>
      <c r="D53" s="92">
        <v>37</v>
      </c>
      <c r="E53" s="92">
        <v>33</v>
      </c>
      <c r="F53" s="92">
        <v>25</v>
      </c>
      <c r="G53" s="93"/>
      <c r="H53" s="91">
        <v>2</v>
      </c>
      <c r="I53" s="92">
        <v>8</v>
      </c>
      <c r="J53" s="92">
        <v>10</v>
      </c>
      <c r="K53" s="92">
        <v>2</v>
      </c>
      <c r="L53" s="93"/>
      <c r="M53" s="91">
        <v>5</v>
      </c>
      <c r="N53" s="92">
        <v>6</v>
      </c>
      <c r="O53" s="92">
        <v>3</v>
      </c>
      <c r="P53" s="92">
        <v>4</v>
      </c>
      <c r="Q53" s="93"/>
      <c r="R53" s="91">
        <v>2</v>
      </c>
      <c r="S53" s="92">
        <v>6</v>
      </c>
      <c r="T53" s="92">
        <v>6</v>
      </c>
      <c r="U53" s="92">
        <v>2</v>
      </c>
      <c r="V53" s="93"/>
      <c r="W53" s="94">
        <f t="shared" ref="W53" si="43">C53+H53+M53+R53</f>
        <v>30</v>
      </c>
      <c r="X53" s="94">
        <f t="shared" ref="X53" si="44">D53+I53+N53+S53</f>
        <v>57</v>
      </c>
      <c r="Y53" s="94">
        <f t="shared" ref="Y53" si="45">E53+J53+O53+T53</f>
        <v>52</v>
      </c>
      <c r="Z53" s="95">
        <f t="shared" ref="Z53" si="46">F53+K53+P53+U53</f>
        <v>33</v>
      </c>
      <c r="AA53" s="96">
        <f t="shared" ref="AA53:AA64" ca="1" si="47">SUM(W53:AA53)</f>
        <v>172</v>
      </c>
      <c r="AB53" s="26"/>
    </row>
    <row r="54" spans="1:28" ht="30" customHeight="1" x14ac:dyDescent="0.25">
      <c r="A54" s="18">
        <v>2</v>
      </c>
      <c r="B54" s="17" t="s">
        <v>54</v>
      </c>
      <c r="C54" s="91">
        <v>17</v>
      </c>
      <c r="D54" s="92">
        <v>39</v>
      </c>
      <c r="E54" s="92">
        <v>35</v>
      </c>
      <c r="F54" s="92">
        <v>25</v>
      </c>
      <c r="G54" s="93"/>
      <c r="H54" s="91">
        <v>1</v>
      </c>
      <c r="I54" s="92">
        <v>7</v>
      </c>
      <c r="J54" s="92">
        <v>12</v>
      </c>
      <c r="K54" s="92">
        <v>2</v>
      </c>
      <c r="L54" s="93"/>
      <c r="M54" s="91">
        <v>5</v>
      </c>
      <c r="N54" s="92">
        <v>5</v>
      </c>
      <c r="O54" s="92">
        <v>6</v>
      </c>
      <c r="P54" s="92">
        <v>2</v>
      </c>
      <c r="Q54" s="93"/>
      <c r="R54" s="91">
        <v>2</v>
      </c>
      <c r="S54" s="92">
        <v>5</v>
      </c>
      <c r="T54" s="92">
        <v>6</v>
      </c>
      <c r="U54" s="92">
        <v>3</v>
      </c>
      <c r="V54" s="93"/>
      <c r="W54" s="97">
        <f t="shared" ref="W54:W64" si="48">C54+H54+M54+R54</f>
        <v>25</v>
      </c>
      <c r="X54" s="97">
        <f t="shared" ref="X54:X64" si="49">D54+I54+N54+S54</f>
        <v>56</v>
      </c>
      <c r="Y54" s="97">
        <f t="shared" ref="Y54:Y64" si="50">E54+J54+O54+T54</f>
        <v>59</v>
      </c>
      <c r="Z54" s="98">
        <f t="shared" ref="Z54:Z64" si="51">F54+K54+P54+U54</f>
        <v>32</v>
      </c>
      <c r="AA54" s="96">
        <f t="shared" ca="1" si="47"/>
        <v>172</v>
      </c>
      <c r="AB54" s="26"/>
    </row>
    <row r="55" spans="1:28" ht="30" customHeight="1" x14ac:dyDescent="0.25">
      <c r="A55" s="18">
        <v>3</v>
      </c>
      <c r="B55" s="17" t="s">
        <v>55</v>
      </c>
      <c r="C55" s="91">
        <v>14</v>
      </c>
      <c r="D55" s="92">
        <v>28</v>
      </c>
      <c r="E55" s="92">
        <v>41</v>
      </c>
      <c r="F55" s="92">
        <v>34</v>
      </c>
      <c r="G55" s="93"/>
      <c r="H55" s="91">
        <v>1</v>
      </c>
      <c r="I55" s="92">
        <v>8</v>
      </c>
      <c r="J55" s="92">
        <v>8</v>
      </c>
      <c r="K55" s="92">
        <v>5</v>
      </c>
      <c r="L55" s="93"/>
      <c r="M55" s="91">
        <v>7</v>
      </c>
      <c r="N55" s="92">
        <v>4</v>
      </c>
      <c r="O55" s="92">
        <v>5</v>
      </c>
      <c r="P55" s="92">
        <v>2</v>
      </c>
      <c r="Q55" s="93"/>
      <c r="R55" s="91">
        <v>1</v>
      </c>
      <c r="S55" s="92">
        <v>6</v>
      </c>
      <c r="T55" s="92">
        <v>6</v>
      </c>
      <c r="U55" s="92">
        <v>3</v>
      </c>
      <c r="V55" s="93"/>
      <c r="W55" s="97">
        <f t="shared" si="48"/>
        <v>23</v>
      </c>
      <c r="X55" s="97">
        <f t="shared" si="49"/>
        <v>46</v>
      </c>
      <c r="Y55" s="97">
        <f t="shared" si="50"/>
        <v>60</v>
      </c>
      <c r="Z55" s="98">
        <f t="shared" si="51"/>
        <v>44</v>
      </c>
      <c r="AA55" s="96">
        <f t="shared" ca="1" si="47"/>
        <v>173</v>
      </c>
      <c r="AB55" s="26"/>
    </row>
    <row r="56" spans="1:28" ht="30" customHeight="1" x14ac:dyDescent="0.25">
      <c r="A56" s="18">
        <v>4</v>
      </c>
      <c r="B56" s="17" t="s">
        <v>56</v>
      </c>
      <c r="C56" s="91">
        <v>25</v>
      </c>
      <c r="D56" s="92">
        <v>35</v>
      </c>
      <c r="E56" s="92">
        <v>27</v>
      </c>
      <c r="F56" s="92">
        <v>31</v>
      </c>
      <c r="G56" s="93"/>
      <c r="H56" s="91">
        <v>3</v>
      </c>
      <c r="I56" s="92">
        <v>9</v>
      </c>
      <c r="J56" s="92">
        <v>5</v>
      </c>
      <c r="K56" s="92">
        <v>5</v>
      </c>
      <c r="L56" s="93"/>
      <c r="M56" s="91">
        <v>10</v>
      </c>
      <c r="N56" s="92">
        <v>6</v>
      </c>
      <c r="O56" s="92">
        <v>1</v>
      </c>
      <c r="P56" s="92">
        <v>0</v>
      </c>
      <c r="Q56" s="93"/>
      <c r="R56" s="91">
        <v>0</v>
      </c>
      <c r="S56" s="92">
        <v>5</v>
      </c>
      <c r="T56" s="92">
        <v>7</v>
      </c>
      <c r="U56" s="92">
        <v>4</v>
      </c>
      <c r="V56" s="93"/>
      <c r="W56" s="97">
        <f t="shared" si="48"/>
        <v>38</v>
      </c>
      <c r="X56" s="97">
        <f t="shared" si="49"/>
        <v>55</v>
      </c>
      <c r="Y56" s="97">
        <f t="shared" si="50"/>
        <v>40</v>
      </c>
      <c r="Z56" s="98">
        <f t="shared" si="51"/>
        <v>40</v>
      </c>
      <c r="AA56" s="96">
        <f t="shared" ca="1" si="47"/>
        <v>173</v>
      </c>
      <c r="AB56" s="26"/>
    </row>
    <row r="57" spans="1:28" ht="30" customHeight="1" x14ac:dyDescent="0.25">
      <c r="A57" s="18">
        <v>5</v>
      </c>
      <c r="B57" s="17" t="s">
        <v>57</v>
      </c>
      <c r="C57" s="91">
        <v>21</v>
      </c>
      <c r="D57" s="92">
        <v>33</v>
      </c>
      <c r="E57" s="92">
        <v>33</v>
      </c>
      <c r="F57" s="92">
        <v>30</v>
      </c>
      <c r="G57" s="93"/>
      <c r="H57" s="91">
        <v>5</v>
      </c>
      <c r="I57" s="92">
        <v>5</v>
      </c>
      <c r="J57" s="92">
        <v>7</v>
      </c>
      <c r="K57" s="92">
        <v>5</v>
      </c>
      <c r="L57" s="93"/>
      <c r="M57" s="91">
        <v>5</v>
      </c>
      <c r="N57" s="92">
        <v>4</v>
      </c>
      <c r="O57" s="92">
        <v>5</v>
      </c>
      <c r="P57" s="92">
        <v>4</v>
      </c>
      <c r="Q57" s="93"/>
      <c r="R57" s="91">
        <v>3</v>
      </c>
      <c r="S57" s="92">
        <v>4</v>
      </c>
      <c r="T57" s="92">
        <v>6</v>
      </c>
      <c r="U57" s="92">
        <v>3</v>
      </c>
      <c r="V57" s="93"/>
      <c r="W57" s="97">
        <f t="shared" si="48"/>
        <v>34</v>
      </c>
      <c r="X57" s="97">
        <f t="shared" si="49"/>
        <v>46</v>
      </c>
      <c r="Y57" s="97">
        <f t="shared" si="50"/>
        <v>51</v>
      </c>
      <c r="Z57" s="98">
        <f t="shared" si="51"/>
        <v>42</v>
      </c>
      <c r="AA57" s="96">
        <f t="shared" ca="1" si="47"/>
        <v>173</v>
      </c>
      <c r="AB57" s="26"/>
    </row>
    <row r="58" spans="1:28" ht="30" customHeight="1" x14ac:dyDescent="0.25">
      <c r="A58" s="18">
        <v>6</v>
      </c>
      <c r="B58" s="17" t="s">
        <v>58</v>
      </c>
      <c r="C58" s="91">
        <v>23</v>
      </c>
      <c r="D58" s="92">
        <v>37</v>
      </c>
      <c r="E58" s="92">
        <v>32</v>
      </c>
      <c r="F58" s="92">
        <v>25</v>
      </c>
      <c r="G58" s="93"/>
      <c r="H58" s="91">
        <v>4</v>
      </c>
      <c r="I58" s="92">
        <v>6</v>
      </c>
      <c r="J58" s="92">
        <v>7</v>
      </c>
      <c r="K58" s="92">
        <v>5</v>
      </c>
      <c r="L58" s="93"/>
      <c r="M58" s="91">
        <v>10</v>
      </c>
      <c r="N58" s="92">
        <v>6</v>
      </c>
      <c r="O58" s="92">
        <v>2</v>
      </c>
      <c r="P58" s="92">
        <v>0</v>
      </c>
      <c r="Q58" s="93"/>
      <c r="R58" s="91">
        <v>0</v>
      </c>
      <c r="S58" s="92">
        <v>8</v>
      </c>
      <c r="T58" s="92">
        <v>4</v>
      </c>
      <c r="U58" s="92">
        <v>4</v>
      </c>
      <c r="V58" s="93"/>
      <c r="W58" s="97">
        <f t="shared" si="48"/>
        <v>37</v>
      </c>
      <c r="X58" s="97">
        <f t="shared" si="49"/>
        <v>57</v>
      </c>
      <c r="Y58" s="97">
        <f t="shared" si="50"/>
        <v>45</v>
      </c>
      <c r="Z58" s="98">
        <f t="shared" si="51"/>
        <v>34</v>
      </c>
      <c r="AA58" s="96">
        <f t="shared" ca="1" si="47"/>
        <v>173</v>
      </c>
      <c r="AB58" s="26"/>
    </row>
    <row r="59" spans="1:28" ht="30" customHeight="1" x14ac:dyDescent="0.25">
      <c r="A59" s="18">
        <v>7</v>
      </c>
      <c r="B59" s="17" t="s">
        <v>59</v>
      </c>
      <c r="C59" s="91">
        <v>25</v>
      </c>
      <c r="D59" s="92">
        <v>39</v>
      </c>
      <c r="E59" s="92">
        <v>26</v>
      </c>
      <c r="F59" s="92">
        <v>26</v>
      </c>
      <c r="G59" s="93"/>
      <c r="H59" s="91">
        <v>3</v>
      </c>
      <c r="I59" s="92">
        <v>8</v>
      </c>
      <c r="J59" s="92">
        <v>8</v>
      </c>
      <c r="K59" s="92">
        <v>2</v>
      </c>
      <c r="L59" s="93"/>
      <c r="M59" s="91">
        <v>8</v>
      </c>
      <c r="N59" s="92">
        <v>4</v>
      </c>
      <c r="O59" s="92">
        <v>4</v>
      </c>
      <c r="P59" s="92">
        <v>2</v>
      </c>
      <c r="Q59" s="93"/>
      <c r="R59" s="91">
        <v>2</v>
      </c>
      <c r="S59" s="92">
        <v>5</v>
      </c>
      <c r="T59" s="92">
        <v>5</v>
      </c>
      <c r="U59" s="92">
        <v>3</v>
      </c>
      <c r="V59" s="93"/>
      <c r="W59" s="97">
        <f t="shared" si="48"/>
        <v>38</v>
      </c>
      <c r="X59" s="97">
        <f t="shared" si="49"/>
        <v>56</v>
      </c>
      <c r="Y59" s="97">
        <f t="shared" si="50"/>
        <v>43</v>
      </c>
      <c r="Z59" s="98">
        <f t="shared" si="51"/>
        <v>33</v>
      </c>
      <c r="AA59" s="96">
        <f t="shared" ca="1" si="47"/>
        <v>170</v>
      </c>
      <c r="AB59" s="26"/>
    </row>
    <row r="60" spans="1:28" ht="30" customHeight="1" x14ac:dyDescent="0.25">
      <c r="A60" s="18">
        <v>8</v>
      </c>
      <c r="B60" s="17" t="s">
        <v>60</v>
      </c>
      <c r="C60" s="91">
        <v>24</v>
      </c>
      <c r="D60" s="92">
        <v>36</v>
      </c>
      <c r="E60" s="92">
        <v>34</v>
      </c>
      <c r="F60" s="92">
        <v>23</v>
      </c>
      <c r="G60" s="93"/>
      <c r="H60" s="91">
        <v>2</v>
      </c>
      <c r="I60" s="92">
        <v>6</v>
      </c>
      <c r="J60" s="92">
        <v>8</v>
      </c>
      <c r="K60" s="92">
        <v>6</v>
      </c>
      <c r="L60" s="93"/>
      <c r="M60" s="91">
        <v>3</v>
      </c>
      <c r="N60" s="92">
        <v>5</v>
      </c>
      <c r="O60" s="92">
        <v>3</v>
      </c>
      <c r="P60" s="92">
        <v>7</v>
      </c>
      <c r="Q60" s="93"/>
      <c r="R60" s="91">
        <v>3</v>
      </c>
      <c r="S60" s="92">
        <v>5</v>
      </c>
      <c r="T60" s="92">
        <v>4</v>
      </c>
      <c r="U60" s="92">
        <v>3</v>
      </c>
      <c r="V60" s="93"/>
      <c r="W60" s="97">
        <f t="shared" si="48"/>
        <v>32</v>
      </c>
      <c r="X60" s="97">
        <f t="shared" si="49"/>
        <v>52</v>
      </c>
      <c r="Y60" s="97">
        <f t="shared" si="50"/>
        <v>49</v>
      </c>
      <c r="Z60" s="98">
        <f t="shared" si="51"/>
        <v>39</v>
      </c>
      <c r="AA60" s="96">
        <f t="shared" ca="1" si="47"/>
        <v>172</v>
      </c>
      <c r="AB60" s="26"/>
    </row>
    <row r="61" spans="1:28" ht="30" customHeight="1" x14ac:dyDescent="0.25">
      <c r="A61" s="18">
        <v>9</v>
      </c>
      <c r="B61" s="17" t="s">
        <v>61</v>
      </c>
      <c r="C61" s="91">
        <v>27</v>
      </c>
      <c r="D61" s="92">
        <v>45</v>
      </c>
      <c r="E61" s="92">
        <v>30</v>
      </c>
      <c r="F61" s="92">
        <v>16</v>
      </c>
      <c r="G61" s="93"/>
      <c r="H61" s="91">
        <v>3</v>
      </c>
      <c r="I61" s="92">
        <v>5</v>
      </c>
      <c r="J61" s="92">
        <v>8</v>
      </c>
      <c r="K61" s="92">
        <v>6</v>
      </c>
      <c r="L61" s="93"/>
      <c r="M61" s="91">
        <v>8</v>
      </c>
      <c r="N61" s="92">
        <v>4</v>
      </c>
      <c r="O61" s="92">
        <v>6</v>
      </c>
      <c r="P61" s="92">
        <v>0</v>
      </c>
      <c r="Q61" s="93"/>
      <c r="R61" s="91">
        <v>1</v>
      </c>
      <c r="S61" s="92">
        <v>7</v>
      </c>
      <c r="T61" s="92">
        <v>5</v>
      </c>
      <c r="U61" s="92">
        <v>3</v>
      </c>
      <c r="V61" s="93"/>
      <c r="W61" s="97">
        <f t="shared" si="48"/>
        <v>39</v>
      </c>
      <c r="X61" s="97">
        <f t="shared" si="49"/>
        <v>61</v>
      </c>
      <c r="Y61" s="97">
        <f t="shared" si="50"/>
        <v>49</v>
      </c>
      <c r="Z61" s="98">
        <f t="shared" si="51"/>
        <v>25</v>
      </c>
      <c r="AA61" s="96">
        <f t="shared" ca="1" si="47"/>
        <v>174</v>
      </c>
      <c r="AB61" s="26"/>
    </row>
    <row r="62" spans="1:28" ht="30" customHeight="1" x14ac:dyDescent="0.25">
      <c r="A62" s="18">
        <v>10</v>
      </c>
      <c r="B62" s="17" t="s">
        <v>62</v>
      </c>
      <c r="C62" s="91">
        <v>32</v>
      </c>
      <c r="D62" s="92">
        <v>33</v>
      </c>
      <c r="E62" s="92">
        <v>29</v>
      </c>
      <c r="F62" s="92">
        <v>22</v>
      </c>
      <c r="G62" s="93"/>
      <c r="H62" s="91">
        <v>4</v>
      </c>
      <c r="I62" s="92">
        <v>6</v>
      </c>
      <c r="J62" s="92">
        <v>9</v>
      </c>
      <c r="K62" s="92">
        <v>2</v>
      </c>
      <c r="L62" s="93"/>
      <c r="M62" s="91">
        <v>9</v>
      </c>
      <c r="N62" s="92">
        <v>5</v>
      </c>
      <c r="O62" s="92">
        <v>3</v>
      </c>
      <c r="P62" s="92">
        <v>1</v>
      </c>
      <c r="Q62" s="93"/>
      <c r="R62" s="91">
        <v>4</v>
      </c>
      <c r="S62" s="92">
        <v>6</v>
      </c>
      <c r="T62" s="92">
        <v>4</v>
      </c>
      <c r="U62" s="92">
        <v>2</v>
      </c>
      <c r="V62" s="93"/>
      <c r="W62" s="97">
        <f t="shared" si="48"/>
        <v>49</v>
      </c>
      <c r="X62" s="97">
        <f t="shared" si="49"/>
        <v>50</v>
      </c>
      <c r="Y62" s="97">
        <f t="shared" si="50"/>
        <v>45</v>
      </c>
      <c r="Z62" s="98">
        <f t="shared" si="51"/>
        <v>27</v>
      </c>
      <c r="AA62" s="96">
        <f t="shared" ca="1" si="47"/>
        <v>171</v>
      </c>
      <c r="AB62" s="26"/>
    </row>
    <row r="63" spans="1:28" ht="30" customHeight="1" x14ac:dyDescent="0.25">
      <c r="A63" s="18">
        <v>11</v>
      </c>
      <c r="B63" s="17" t="s">
        <v>63</v>
      </c>
      <c r="C63" s="91">
        <v>24</v>
      </c>
      <c r="D63" s="92">
        <v>43</v>
      </c>
      <c r="E63" s="92">
        <v>27</v>
      </c>
      <c r="F63" s="92">
        <v>24</v>
      </c>
      <c r="G63" s="93"/>
      <c r="H63" s="91">
        <v>5</v>
      </c>
      <c r="I63" s="92">
        <v>6</v>
      </c>
      <c r="J63" s="92">
        <v>10</v>
      </c>
      <c r="K63" s="92">
        <v>1</v>
      </c>
      <c r="L63" s="93"/>
      <c r="M63" s="91">
        <v>5</v>
      </c>
      <c r="N63" s="92">
        <v>6</v>
      </c>
      <c r="O63" s="92">
        <v>3</v>
      </c>
      <c r="P63" s="92">
        <v>4</v>
      </c>
      <c r="Q63" s="93"/>
      <c r="R63" s="91">
        <v>2</v>
      </c>
      <c r="S63" s="92">
        <v>7</v>
      </c>
      <c r="T63" s="92">
        <v>5</v>
      </c>
      <c r="U63" s="92">
        <v>2</v>
      </c>
      <c r="V63" s="93"/>
      <c r="W63" s="97">
        <f t="shared" si="48"/>
        <v>36</v>
      </c>
      <c r="X63" s="97">
        <f t="shared" si="49"/>
        <v>62</v>
      </c>
      <c r="Y63" s="97">
        <f t="shared" si="50"/>
        <v>45</v>
      </c>
      <c r="Z63" s="98">
        <f t="shared" si="51"/>
        <v>31</v>
      </c>
      <c r="AA63" s="96">
        <f t="shared" ca="1" si="47"/>
        <v>174</v>
      </c>
      <c r="AB63" s="26"/>
    </row>
    <row r="64" spans="1:28" ht="30" customHeight="1" thickBot="1" x14ac:dyDescent="0.3">
      <c r="A64" s="18">
        <v>12</v>
      </c>
      <c r="B64" s="17" t="s">
        <v>51</v>
      </c>
      <c r="C64" s="91">
        <v>21</v>
      </c>
      <c r="D64" s="92">
        <v>36</v>
      </c>
      <c r="E64" s="92">
        <v>26</v>
      </c>
      <c r="F64" s="92">
        <v>35</v>
      </c>
      <c r="G64" s="93"/>
      <c r="H64" s="91">
        <v>5</v>
      </c>
      <c r="I64" s="92">
        <v>2</v>
      </c>
      <c r="J64" s="92">
        <v>10</v>
      </c>
      <c r="K64" s="92">
        <v>5</v>
      </c>
      <c r="L64" s="93"/>
      <c r="M64" s="91">
        <v>2</v>
      </c>
      <c r="N64" s="92">
        <v>3</v>
      </c>
      <c r="O64" s="92">
        <v>5</v>
      </c>
      <c r="P64" s="92">
        <v>8</v>
      </c>
      <c r="Q64" s="93"/>
      <c r="R64" s="91">
        <v>1</v>
      </c>
      <c r="S64" s="92">
        <v>6</v>
      </c>
      <c r="T64" s="92">
        <v>6</v>
      </c>
      <c r="U64" s="92">
        <v>3</v>
      </c>
      <c r="V64" s="93"/>
      <c r="W64" s="99">
        <f t="shared" si="48"/>
        <v>29</v>
      </c>
      <c r="X64" s="99">
        <f t="shared" si="49"/>
        <v>47</v>
      </c>
      <c r="Y64" s="99">
        <f t="shared" si="50"/>
        <v>47</v>
      </c>
      <c r="Z64" s="100">
        <f t="shared" si="51"/>
        <v>51</v>
      </c>
      <c r="AA64" s="96">
        <f t="shared" ca="1" si="47"/>
        <v>174</v>
      </c>
      <c r="AB64" s="26"/>
    </row>
    <row r="65" spans="1:28" ht="30" customHeight="1" x14ac:dyDescent="0.25">
      <c r="A65" s="18"/>
      <c r="B65" s="17"/>
      <c r="C65" s="34"/>
      <c r="D65" s="35"/>
      <c r="E65" s="35"/>
      <c r="F65" s="35"/>
      <c r="G65" s="36"/>
      <c r="H65" s="34"/>
      <c r="I65" s="37"/>
      <c r="J65" s="37"/>
      <c r="K65" s="37"/>
      <c r="L65" s="38"/>
      <c r="M65" s="39"/>
      <c r="N65" s="37"/>
      <c r="O65" s="37"/>
      <c r="P65" s="37"/>
      <c r="Q65" s="38"/>
      <c r="R65" s="39"/>
      <c r="S65" s="37"/>
      <c r="T65" s="37"/>
      <c r="U65" s="37"/>
      <c r="V65" s="38"/>
      <c r="W65" s="26"/>
      <c r="X65" s="26"/>
      <c r="Y65" s="26"/>
      <c r="Z65" s="26"/>
      <c r="AA65" s="26"/>
      <c r="AB65" s="26"/>
    </row>
    <row r="66" spans="1:28" ht="30" customHeight="1" thickBot="1" x14ac:dyDescent="0.3">
      <c r="A66" s="18"/>
      <c r="B66" s="17"/>
      <c r="C66" s="34"/>
      <c r="D66" s="35"/>
      <c r="E66" s="35"/>
      <c r="F66" s="35"/>
      <c r="G66" s="36"/>
      <c r="H66" s="34"/>
      <c r="I66" s="37"/>
      <c r="J66" s="37"/>
      <c r="K66" s="37"/>
      <c r="L66" s="38"/>
      <c r="M66" s="39"/>
      <c r="N66" s="37"/>
      <c r="O66" s="37"/>
      <c r="P66" s="37"/>
      <c r="Q66" s="38"/>
      <c r="R66" s="39"/>
      <c r="S66" s="37"/>
      <c r="T66" s="37"/>
      <c r="U66" s="37"/>
      <c r="V66" s="38"/>
      <c r="W66" s="26"/>
      <c r="X66" s="26"/>
      <c r="Y66" s="26"/>
      <c r="Z66" s="26"/>
      <c r="AA66" s="26"/>
      <c r="AB66" s="26"/>
    </row>
    <row r="67" spans="1:28" s="1" customFormat="1" ht="30" customHeight="1" thickBot="1" x14ac:dyDescent="0.3">
      <c r="A67" s="18"/>
      <c r="B67" s="17"/>
      <c r="C67" s="57" t="s">
        <v>64</v>
      </c>
      <c r="D67" s="57" t="s">
        <v>65</v>
      </c>
      <c r="E67" s="58" t="s">
        <v>66</v>
      </c>
      <c r="F67" s="54"/>
      <c r="G67" s="54"/>
      <c r="H67" s="57"/>
      <c r="I67" s="57"/>
      <c r="J67" s="58"/>
      <c r="K67" s="54"/>
      <c r="L67" s="54"/>
      <c r="M67" s="57"/>
      <c r="N67" s="57"/>
      <c r="O67" s="58"/>
      <c r="P67" s="54"/>
      <c r="Q67" s="54"/>
      <c r="R67" s="57"/>
      <c r="S67" s="57"/>
      <c r="T67" s="58"/>
      <c r="U67" s="54"/>
      <c r="V67" s="54"/>
      <c r="W67" s="57"/>
      <c r="X67" s="57"/>
      <c r="Y67" s="58"/>
      <c r="Z67" s="54"/>
      <c r="AA67" s="54"/>
      <c r="AB67" s="40"/>
    </row>
    <row r="68" spans="1:28" ht="30" customHeight="1" x14ac:dyDescent="0.25">
      <c r="A68" s="18"/>
      <c r="B68" s="19" t="s">
        <v>67</v>
      </c>
      <c r="C68" s="34"/>
      <c r="D68" s="35"/>
      <c r="E68" s="35"/>
      <c r="F68" s="35"/>
      <c r="G68" s="36"/>
      <c r="H68" s="34"/>
      <c r="I68" s="37"/>
      <c r="J68" s="37"/>
      <c r="K68" s="37"/>
      <c r="L68" s="38"/>
      <c r="M68" s="39"/>
      <c r="N68" s="37"/>
      <c r="O68" s="37"/>
      <c r="P68" s="37"/>
      <c r="Q68" s="38"/>
      <c r="R68" s="39"/>
      <c r="S68" s="37"/>
      <c r="T68" s="37"/>
      <c r="U68" s="37"/>
      <c r="V68" s="38"/>
      <c r="W68" s="26"/>
      <c r="X68" s="26"/>
      <c r="Y68" s="26"/>
      <c r="Z68" s="26"/>
      <c r="AA68" s="26"/>
      <c r="AB68" s="26"/>
    </row>
    <row r="69" spans="1:28" ht="30" customHeight="1" thickBot="1" x14ac:dyDescent="0.3">
      <c r="A69" s="18">
        <v>1</v>
      </c>
      <c r="B69" s="17" t="s">
        <v>68</v>
      </c>
      <c r="C69" s="34"/>
      <c r="D69" s="35"/>
      <c r="E69" s="35"/>
      <c r="F69" s="35"/>
      <c r="G69" s="36"/>
      <c r="H69" s="34"/>
      <c r="I69" s="37"/>
      <c r="J69" s="37"/>
      <c r="K69" s="37"/>
      <c r="L69" s="38"/>
      <c r="M69" s="39"/>
      <c r="N69" s="37"/>
      <c r="O69" s="37"/>
      <c r="P69" s="37"/>
      <c r="Q69" s="38"/>
      <c r="R69" s="39"/>
      <c r="S69" s="37"/>
      <c r="T69" s="37"/>
      <c r="U69" s="37"/>
      <c r="V69" s="38"/>
      <c r="W69" s="26"/>
      <c r="X69" s="26"/>
      <c r="Y69" s="26"/>
      <c r="Z69" s="26"/>
      <c r="AA69" s="26"/>
      <c r="AB69" s="26"/>
    </row>
    <row r="70" spans="1:28" ht="30" customHeight="1" x14ac:dyDescent="0.25">
      <c r="A70" s="18"/>
      <c r="B70" s="17" t="s">
        <v>71</v>
      </c>
      <c r="C70" s="91">
        <v>12</v>
      </c>
      <c r="D70" s="92">
        <v>64</v>
      </c>
      <c r="E70" s="92">
        <v>42</v>
      </c>
      <c r="F70" s="118"/>
      <c r="G70" s="119"/>
      <c r="H70" s="91">
        <v>2</v>
      </c>
      <c r="I70" s="92">
        <v>11</v>
      </c>
      <c r="J70" s="92">
        <v>9</v>
      </c>
      <c r="K70" s="92"/>
      <c r="L70" s="93"/>
      <c r="M70" s="91">
        <v>2</v>
      </c>
      <c r="N70" s="92">
        <v>12</v>
      </c>
      <c r="O70" s="92">
        <v>4</v>
      </c>
      <c r="P70" s="92"/>
      <c r="Q70" s="93"/>
      <c r="R70" s="91">
        <v>2</v>
      </c>
      <c r="S70" s="92">
        <v>9</v>
      </c>
      <c r="T70" s="92">
        <v>5</v>
      </c>
      <c r="U70" s="92"/>
      <c r="V70" s="93"/>
      <c r="W70" s="94">
        <f t="shared" ref="W70" si="52">C70+H70+M70+R70</f>
        <v>18</v>
      </c>
      <c r="X70" s="94">
        <f t="shared" ref="X70" si="53">D70+I70+N70+S70</f>
        <v>96</v>
      </c>
      <c r="Y70" s="95">
        <f t="shared" ref="Y70" si="54">E70+J70+O70+T70</f>
        <v>60</v>
      </c>
      <c r="Z70" s="96">
        <f ca="1">SUM(W70:AA70)</f>
        <v>174</v>
      </c>
      <c r="AA70" s="26"/>
      <c r="AB70" s="26"/>
    </row>
    <row r="71" spans="1:28" ht="30" customHeight="1" x14ac:dyDescent="0.25">
      <c r="A71" s="18"/>
      <c r="B71" s="17" t="s">
        <v>69</v>
      </c>
      <c r="C71" s="91">
        <v>21</v>
      </c>
      <c r="D71" s="92">
        <v>47</v>
      </c>
      <c r="E71" s="92">
        <v>50</v>
      </c>
      <c r="F71" s="118"/>
      <c r="G71" s="119"/>
      <c r="H71" s="91">
        <v>2</v>
      </c>
      <c r="I71" s="92">
        <v>11</v>
      </c>
      <c r="J71" s="92">
        <v>9</v>
      </c>
      <c r="K71" s="92"/>
      <c r="L71" s="93"/>
      <c r="M71" s="91">
        <v>1</v>
      </c>
      <c r="N71" s="92">
        <v>11</v>
      </c>
      <c r="O71" s="92">
        <v>6</v>
      </c>
      <c r="P71" s="92"/>
      <c r="Q71" s="93"/>
      <c r="R71" s="91">
        <v>6</v>
      </c>
      <c r="S71" s="92">
        <v>5</v>
      </c>
      <c r="T71" s="92">
        <v>5</v>
      </c>
      <c r="U71" s="92"/>
      <c r="V71" s="93"/>
      <c r="W71" s="97">
        <f t="shared" ref="W71:W72" si="55">C71+H71+M71+R71</f>
        <v>30</v>
      </c>
      <c r="X71" s="97">
        <f t="shared" ref="X71:X72" si="56">D71+I71+N71+S71</f>
        <v>74</v>
      </c>
      <c r="Y71" s="98">
        <f t="shared" ref="Y71:Y72" si="57">E71+J71+O71+T71</f>
        <v>70</v>
      </c>
      <c r="Z71" s="96">
        <f ca="1">SUM(W71:AA71)</f>
        <v>174</v>
      </c>
      <c r="AA71" s="26"/>
      <c r="AB71" s="26"/>
    </row>
    <row r="72" spans="1:28" ht="30" customHeight="1" thickBot="1" x14ac:dyDescent="0.3">
      <c r="A72" s="18"/>
      <c r="B72" s="17" t="s">
        <v>70</v>
      </c>
      <c r="C72" s="91">
        <v>22</v>
      </c>
      <c r="D72" s="92">
        <v>55</v>
      </c>
      <c r="E72" s="92">
        <v>41</v>
      </c>
      <c r="F72" s="118"/>
      <c r="G72" s="119"/>
      <c r="H72" s="91">
        <v>3</v>
      </c>
      <c r="I72" s="92">
        <v>8</v>
      </c>
      <c r="J72" s="92">
        <v>11</v>
      </c>
      <c r="K72" s="92"/>
      <c r="L72" s="93"/>
      <c r="M72" s="91">
        <v>3</v>
      </c>
      <c r="N72" s="92">
        <v>10</v>
      </c>
      <c r="O72" s="92">
        <v>5</v>
      </c>
      <c r="P72" s="92"/>
      <c r="Q72" s="93"/>
      <c r="R72" s="91">
        <v>5</v>
      </c>
      <c r="S72" s="92">
        <v>9</v>
      </c>
      <c r="T72" s="92">
        <v>2</v>
      </c>
      <c r="U72" s="92"/>
      <c r="V72" s="93"/>
      <c r="W72" s="99">
        <f t="shared" si="55"/>
        <v>33</v>
      </c>
      <c r="X72" s="99">
        <f t="shared" si="56"/>
        <v>82</v>
      </c>
      <c r="Y72" s="100">
        <f t="shared" si="57"/>
        <v>59</v>
      </c>
      <c r="Z72" s="96">
        <f ca="1">SUM(W72:AA72)</f>
        <v>174</v>
      </c>
      <c r="AA72" s="26"/>
      <c r="AB72" s="26"/>
    </row>
    <row r="73" spans="1:28" ht="30" customHeight="1" thickBot="1" x14ac:dyDescent="0.3">
      <c r="A73" s="18"/>
      <c r="B73" s="17"/>
      <c r="C73" s="34"/>
      <c r="D73" s="35"/>
      <c r="E73" s="35"/>
      <c r="F73" s="35"/>
      <c r="G73" s="36"/>
      <c r="H73" s="34"/>
      <c r="I73" s="37"/>
      <c r="J73" s="37"/>
      <c r="K73" s="37"/>
      <c r="L73" s="38"/>
      <c r="M73" s="39"/>
      <c r="N73" s="37"/>
      <c r="O73" s="37"/>
      <c r="P73" s="37"/>
      <c r="Q73" s="38"/>
      <c r="R73" s="39"/>
      <c r="S73" s="37"/>
      <c r="T73" s="37"/>
      <c r="U73" s="37"/>
      <c r="V73" s="38"/>
      <c r="W73" s="26"/>
      <c r="X73" s="26"/>
      <c r="Y73" s="26"/>
      <c r="Z73" s="26"/>
      <c r="AA73" s="26"/>
      <c r="AB73" s="26"/>
    </row>
    <row r="74" spans="1:28" ht="30" customHeight="1" thickBot="1" x14ac:dyDescent="0.3">
      <c r="A74" s="18"/>
      <c r="B74" s="17"/>
      <c r="C74" s="57" t="s">
        <v>73</v>
      </c>
      <c r="D74" s="57" t="s">
        <v>74</v>
      </c>
      <c r="E74" s="58" t="s">
        <v>75</v>
      </c>
      <c r="F74" s="59"/>
      <c r="G74" s="60"/>
      <c r="H74" s="57"/>
      <c r="I74" s="57"/>
      <c r="J74" s="58"/>
      <c r="K74" s="59"/>
      <c r="L74" s="60"/>
      <c r="M74" s="57"/>
      <c r="N74" s="57"/>
      <c r="O74" s="58"/>
      <c r="P74" s="59"/>
      <c r="Q74" s="60"/>
      <c r="R74" s="57"/>
      <c r="S74" s="57"/>
      <c r="T74" s="58"/>
      <c r="U74" s="59"/>
      <c r="V74" s="60"/>
      <c r="W74" s="57"/>
      <c r="X74" s="57"/>
      <c r="Y74" s="58"/>
      <c r="Z74" s="59"/>
      <c r="AA74" s="60"/>
      <c r="AB74" s="26"/>
    </row>
    <row r="75" spans="1:28" ht="30" customHeight="1" thickBot="1" x14ac:dyDescent="0.3">
      <c r="A75" s="18">
        <v>2</v>
      </c>
      <c r="B75" s="19" t="s">
        <v>72</v>
      </c>
      <c r="C75" s="34"/>
      <c r="D75" s="35"/>
      <c r="E75" s="35"/>
      <c r="F75" s="35"/>
      <c r="G75" s="36"/>
      <c r="H75" s="34"/>
      <c r="I75" s="37"/>
      <c r="J75" s="37"/>
      <c r="K75" s="37"/>
      <c r="L75" s="38"/>
      <c r="M75" s="39"/>
      <c r="N75" s="37"/>
      <c r="O75" s="37"/>
      <c r="P75" s="37"/>
      <c r="Q75" s="38"/>
      <c r="R75" s="39"/>
      <c r="S75" s="37"/>
      <c r="T75" s="37"/>
      <c r="U75" s="37"/>
      <c r="V75" s="38"/>
      <c r="W75" s="26"/>
      <c r="X75" s="26"/>
      <c r="Y75" s="26"/>
      <c r="Z75" s="26"/>
      <c r="AA75" s="26"/>
      <c r="AB75" s="26"/>
    </row>
    <row r="76" spans="1:28" ht="30" customHeight="1" x14ac:dyDescent="0.25">
      <c r="A76" s="18"/>
      <c r="B76" s="17" t="s">
        <v>76</v>
      </c>
      <c r="C76" s="91">
        <v>64</v>
      </c>
      <c r="D76" s="92">
        <v>36</v>
      </c>
      <c r="E76" s="92">
        <v>14</v>
      </c>
      <c r="F76" s="118"/>
      <c r="G76" s="119"/>
      <c r="H76" s="91">
        <v>8</v>
      </c>
      <c r="I76" s="92">
        <v>12</v>
      </c>
      <c r="J76" s="92">
        <v>2</v>
      </c>
      <c r="K76" s="92"/>
      <c r="L76" s="93"/>
      <c r="M76" s="91">
        <v>4</v>
      </c>
      <c r="N76" s="92">
        <v>12</v>
      </c>
      <c r="O76" s="92">
        <v>2</v>
      </c>
      <c r="P76" s="92"/>
      <c r="Q76" s="93"/>
      <c r="R76" s="91">
        <v>9</v>
      </c>
      <c r="S76" s="92">
        <v>6</v>
      </c>
      <c r="T76" s="92">
        <v>1</v>
      </c>
      <c r="U76" s="92"/>
      <c r="V76" s="93"/>
      <c r="W76" s="94">
        <f t="shared" ref="W76" si="58">C76+H76+M76+R76</f>
        <v>85</v>
      </c>
      <c r="X76" s="94">
        <f t="shared" ref="X76" si="59">D76+I76+N76+S76</f>
        <v>66</v>
      </c>
      <c r="Y76" s="95">
        <f t="shared" ref="Y76" si="60">E76+J76+O76+T76</f>
        <v>19</v>
      </c>
      <c r="Z76" s="96">
        <f ca="1">SUM(W76:AA76)</f>
        <v>170</v>
      </c>
      <c r="AA76" s="26"/>
      <c r="AB76" s="26"/>
    </row>
    <row r="77" spans="1:28" ht="30" customHeight="1" x14ac:dyDescent="0.25">
      <c r="A77" s="18"/>
      <c r="B77" s="17" t="s">
        <v>77</v>
      </c>
      <c r="C77" s="91">
        <v>72</v>
      </c>
      <c r="D77" s="92">
        <v>27</v>
      </c>
      <c r="E77" s="92">
        <v>16</v>
      </c>
      <c r="F77" s="118"/>
      <c r="G77" s="119"/>
      <c r="H77" s="91">
        <v>16</v>
      </c>
      <c r="I77" s="92">
        <v>2</v>
      </c>
      <c r="J77" s="92">
        <v>4</v>
      </c>
      <c r="K77" s="92"/>
      <c r="L77" s="93"/>
      <c r="M77" s="91">
        <v>14</v>
      </c>
      <c r="N77" s="92">
        <v>4</v>
      </c>
      <c r="O77" s="92">
        <v>0</v>
      </c>
      <c r="P77" s="92"/>
      <c r="Q77" s="93"/>
      <c r="R77" s="91">
        <v>12</v>
      </c>
      <c r="S77" s="92">
        <v>2</v>
      </c>
      <c r="T77" s="92">
        <v>1</v>
      </c>
      <c r="U77" s="92"/>
      <c r="V77" s="93"/>
      <c r="W77" s="97">
        <f t="shared" ref="W77:W79" si="61">C77+H77+M77+R77</f>
        <v>114</v>
      </c>
      <c r="X77" s="97">
        <f t="shared" ref="X77:X79" si="62">D77+I77+N77+S77</f>
        <v>35</v>
      </c>
      <c r="Y77" s="98">
        <f t="shared" ref="Y77:Y79" si="63">E77+J77+O77+T77</f>
        <v>21</v>
      </c>
      <c r="Z77" s="96">
        <f ca="1">SUM(W77:AA77)</f>
        <v>170</v>
      </c>
      <c r="AA77" s="26"/>
      <c r="AB77" s="26"/>
    </row>
    <row r="78" spans="1:28" ht="30" customHeight="1" x14ac:dyDescent="0.25">
      <c r="A78" s="18"/>
      <c r="B78" s="17" t="s">
        <v>78</v>
      </c>
      <c r="C78" s="91">
        <v>82</v>
      </c>
      <c r="D78" s="92">
        <v>24</v>
      </c>
      <c r="E78" s="92">
        <v>12</v>
      </c>
      <c r="F78" s="118"/>
      <c r="G78" s="119"/>
      <c r="H78" s="91">
        <v>9</v>
      </c>
      <c r="I78" s="92">
        <v>11</v>
      </c>
      <c r="J78" s="92">
        <v>2</v>
      </c>
      <c r="K78" s="92"/>
      <c r="L78" s="93"/>
      <c r="M78" s="91">
        <v>8</v>
      </c>
      <c r="N78" s="92">
        <v>8</v>
      </c>
      <c r="O78" s="92">
        <v>1</v>
      </c>
      <c r="P78" s="92"/>
      <c r="Q78" s="93"/>
      <c r="R78" s="91">
        <v>11</v>
      </c>
      <c r="S78" s="92">
        <v>4</v>
      </c>
      <c r="T78" s="92">
        <v>1</v>
      </c>
      <c r="U78" s="92"/>
      <c r="V78" s="93"/>
      <c r="W78" s="97">
        <f t="shared" si="61"/>
        <v>110</v>
      </c>
      <c r="X78" s="97">
        <f t="shared" si="62"/>
        <v>47</v>
      </c>
      <c r="Y78" s="98">
        <f t="shared" si="63"/>
        <v>16</v>
      </c>
      <c r="Z78" s="96">
        <f ca="1">SUM(W78:AA78)</f>
        <v>173</v>
      </c>
      <c r="AA78" s="26"/>
      <c r="AB78" s="26"/>
    </row>
    <row r="79" spans="1:28" ht="30" customHeight="1" thickBot="1" x14ac:dyDescent="0.3">
      <c r="A79" s="18"/>
      <c r="B79" s="17" t="s">
        <v>79</v>
      </c>
      <c r="C79" s="120">
        <v>83</v>
      </c>
      <c r="D79" s="121">
        <v>22</v>
      </c>
      <c r="E79" s="121">
        <v>10</v>
      </c>
      <c r="F79" s="122"/>
      <c r="G79" s="123"/>
      <c r="H79" s="120">
        <v>13</v>
      </c>
      <c r="I79" s="121">
        <v>4</v>
      </c>
      <c r="J79" s="121">
        <v>4</v>
      </c>
      <c r="K79" s="121"/>
      <c r="L79" s="124"/>
      <c r="M79" s="120">
        <v>9</v>
      </c>
      <c r="N79" s="121">
        <v>8</v>
      </c>
      <c r="O79" s="121">
        <v>1</v>
      </c>
      <c r="P79" s="121"/>
      <c r="Q79" s="124"/>
      <c r="R79" s="120">
        <v>7</v>
      </c>
      <c r="S79" s="121">
        <v>8</v>
      </c>
      <c r="T79" s="121">
        <v>1</v>
      </c>
      <c r="U79" s="121"/>
      <c r="V79" s="124"/>
      <c r="W79" s="99">
        <f t="shared" si="61"/>
        <v>112</v>
      </c>
      <c r="X79" s="99">
        <f t="shared" si="62"/>
        <v>42</v>
      </c>
      <c r="Y79" s="100">
        <f t="shared" si="63"/>
        <v>16</v>
      </c>
      <c r="Z79" s="96">
        <f ca="1">SUM(W79:AA79)</f>
        <v>170</v>
      </c>
      <c r="AA79" s="26"/>
      <c r="AB79" s="26"/>
    </row>
  </sheetData>
  <mergeCells count="5">
    <mergeCell ref="C2:G2"/>
    <mergeCell ref="H2:L2"/>
    <mergeCell ref="M2:Q2"/>
    <mergeCell ref="R2:V2"/>
    <mergeCell ref="W2:AA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9"/>
  <sheetViews>
    <sheetView zoomScale="40" zoomScaleNormal="40" workbookViewId="0">
      <selection activeCell="AC62" sqref="AC62"/>
    </sheetView>
  </sheetViews>
  <sheetFormatPr baseColWidth="10" defaultColWidth="9.140625" defaultRowHeight="15" x14ac:dyDescent="0.25"/>
  <cols>
    <col min="1" max="1" width="9.140625" style="4"/>
    <col min="2" max="2" width="35.28515625" style="8" customWidth="1"/>
    <col min="3" max="4" width="10.140625" style="6" customWidth="1"/>
    <col min="5" max="5" width="10.7109375" style="6" customWidth="1"/>
    <col min="6" max="6" width="11.28515625" style="6" customWidth="1"/>
    <col min="7" max="8" width="9.140625" style="6"/>
  </cols>
  <sheetData>
    <row r="1" spans="1:28" ht="18.75" thickBot="1" x14ac:dyDescent="0.3">
      <c r="B1" s="5" t="s">
        <v>0</v>
      </c>
    </row>
    <row r="2" spans="1:28" x14ac:dyDescent="0.25">
      <c r="C2" s="127" t="s">
        <v>80</v>
      </c>
      <c r="D2" s="128"/>
      <c r="E2" s="128"/>
      <c r="F2" s="128"/>
      <c r="G2" s="129"/>
      <c r="H2" s="127" t="s">
        <v>81</v>
      </c>
      <c r="I2" s="128"/>
      <c r="J2" s="128"/>
      <c r="K2" s="128"/>
      <c r="L2" s="129"/>
      <c r="M2" s="127" t="s">
        <v>82</v>
      </c>
      <c r="N2" s="128"/>
      <c r="O2" s="128"/>
      <c r="P2" s="128"/>
      <c r="Q2" s="129"/>
      <c r="R2" s="127" t="s">
        <v>83</v>
      </c>
      <c r="S2" s="128"/>
      <c r="T2" s="128"/>
      <c r="U2" s="128"/>
      <c r="V2" s="129"/>
      <c r="W2" s="128" t="s">
        <v>84</v>
      </c>
      <c r="X2" s="128"/>
      <c r="Y2" s="128"/>
      <c r="Z2" s="128"/>
      <c r="AA2" s="129"/>
    </row>
    <row r="3" spans="1:28" s="2" customFormat="1" ht="39" thickBot="1" x14ac:dyDescent="0.3">
      <c r="A3" s="4"/>
      <c r="B3" s="7" t="s">
        <v>1</v>
      </c>
      <c r="C3" s="22" t="s">
        <v>3</v>
      </c>
      <c r="D3" s="23" t="s">
        <v>2</v>
      </c>
      <c r="E3" s="24" t="s">
        <v>4</v>
      </c>
      <c r="F3" s="23" t="s">
        <v>5</v>
      </c>
      <c r="G3" s="25" t="s">
        <v>6</v>
      </c>
      <c r="H3" s="22" t="s">
        <v>3</v>
      </c>
      <c r="I3" s="23" t="s">
        <v>2</v>
      </c>
      <c r="J3" s="24" t="s">
        <v>4</v>
      </c>
      <c r="K3" s="23" t="s">
        <v>5</v>
      </c>
      <c r="L3" s="25" t="s">
        <v>6</v>
      </c>
      <c r="M3" s="22" t="s">
        <v>3</v>
      </c>
      <c r="N3" s="23" t="s">
        <v>2</v>
      </c>
      <c r="O3" s="24" t="s">
        <v>4</v>
      </c>
      <c r="P3" s="23" t="s">
        <v>5</v>
      </c>
      <c r="Q3" s="25" t="s">
        <v>6</v>
      </c>
      <c r="R3" s="22" t="s">
        <v>3</v>
      </c>
      <c r="S3" s="23" t="s">
        <v>2</v>
      </c>
      <c r="T3" s="24" t="s">
        <v>4</v>
      </c>
      <c r="U3" s="23" t="s">
        <v>5</v>
      </c>
      <c r="V3" s="25" t="s">
        <v>6</v>
      </c>
      <c r="W3" s="24" t="s">
        <v>3</v>
      </c>
      <c r="X3" s="23" t="s">
        <v>2</v>
      </c>
      <c r="Y3" s="24" t="s">
        <v>4</v>
      </c>
      <c r="Z3" s="23" t="s">
        <v>5</v>
      </c>
      <c r="AA3" s="25" t="s">
        <v>6</v>
      </c>
    </row>
    <row r="4" spans="1:28" ht="30" customHeight="1" thickBot="1" x14ac:dyDescent="0.3">
      <c r="B4" s="19" t="s">
        <v>49</v>
      </c>
      <c r="C4" s="9"/>
      <c r="D4" s="10"/>
      <c r="E4" s="10"/>
      <c r="F4" s="10"/>
      <c r="G4" s="11"/>
      <c r="H4" s="16"/>
      <c r="I4" s="12"/>
      <c r="J4" s="12"/>
      <c r="K4" s="12"/>
      <c r="L4" s="13"/>
      <c r="M4" s="14"/>
      <c r="N4" s="12"/>
      <c r="O4" s="12"/>
      <c r="P4" s="12"/>
      <c r="Q4" s="13"/>
      <c r="R4" s="14"/>
      <c r="S4" s="12"/>
      <c r="T4" s="12"/>
      <c r="U4" s="12"/>
      <c r="V4" s="13"/>
      <c r="W4" s="15"/>
      <c r="X4" s="15"/>
      <c r="Y4" s="15"/>
      <c r="Z4" s="15"/>
      <c r="AA4" s="15"/>
    </row>
    <row r="5" spans="1:28" ht="30" customHeight="1" x14ac:dyDescent="0.25">
      <c r="A5" s="18">
        <v>1</v>
      </c>
      <c r="B5" s="17" t="s">
        <v>30</v>
      </c>
      <c r="C5" s="66">
        <v>26</v>
      </c>
      <c r="D5" s="67">
        <v>15</v>
      </c>
      <c r="E5" s="67">
        <v>12</v>
      </c>
      <c r="F5" s="67">
        <v>3</v>
      </c>
      <c r="G5" s="68">
        <v>3</v>
      </c>
      <c r="H5" s="66">
        <v>4</v>
      </c>
      <c r="I5" s="67">
        <v>3</v>
      </c>
      <c r="J5" s="67">
        <v>2</v>
      </c>
      <c r="K5" s="67">
        <v>0</v>
      </c>
      <c r="L5" s="68">
        <v>1</v>
      </c>
      <c r="M5" s="66">
        <v>3</v>
      </c>
      <c r="N5" s="67">
        <v>5</v>
      </c>
      <c r="O5" s="67">
        <v>6</v>
      </c>
      <c r="P5" s="67">
        <v>0</v>
      </c>
      <c r="Q5" s="68">
        <v>2</v>
      </c>
      <c r="R5" s="66">
        <v>2</v>
      </c>
      <c r="S5" s="67">
        <v>3</v>
      </c>
      <c r="T5" s="67">
        <v>0</v>
      </c>
      <c r="U5" s="67">
        <v>0</v>
      </c>
      <c r="V5" s="68">
        <v>4</v>
      </c>
      <c r="W5" s="69">
        <f>C5+H5+M5+R5</f>
        <v>35</v>
      </c>
      <c r="X5" s="69">
        <f t="shared" ref="X5:AA12" si="0">D5+I5+N5+S5</f>
        <v>26</v>
      </c>
      <c r="Y5" s="69">
        <f t="shared" si="0"/>
        <v>20</v>
      </c>
      <c r="Z5" s="69">
        <f t="shared" si="0"/>
        <v>3</v>
      </c>
      <c r="AA5" s="70">
        <f t="shared" si="0"/>
        <v>10</v>
      </c>
      <c r="AB5" s="71">
        <f>SUM(W5:AA5)</f>
        <v>94</v>
      </c>
    </row>
    <row r="6" spans="1:28" ht="30" customHeight="1" x14ac:dyDescent="0.25">
      <c r="A6" s="18">
        <v>2</v>
      </c>
      <c r="B6" s="17" t="s">
        <v>7</v>
      </c>
      <c r="C6" s="66">
        <v>8</v>
      </c>
      <c r="D6" s="67">
        <v>9</v>
      </c>
      <c r="E6" s="67">
        <v>17</v>
      </c>
      <c r="F6" s="67">
        <v>15</v>
      </c>
      <c r="G6" s="68">
        <v>10</v>
      </c>
      <c r="H6" s="66">
        <v>0</v>
      </c>
      <c r="I6" s="67">
        <v>2</v>
      </c>
      <c r="J6" s="67">
        <v>1</v>
      </c>
      <c r="K6" s="67">
        <v>4</v>
      </c>
      <c r="L6" s="68">
        <v>3</v>
      </c>
      <c r="M6" s="66">
        <v>7</v>
      </c>
      <c r="N6" s="67">
        <v>3</v>
      </c>
      <c r="O6" s="67">
        <v>3</v>
      </c>
      <c r="P6" s="67">
        <v>1</v>
      </c>
      <c r="Q6" s="68">
        <v>2</v>
      </c>
      <c r="R6" s="66">
        <v>2</v>
      </c>
      <c r="S6" s="67">
        <v>2</v>
      </c>
      <c r="T6" s="67">
        <v>2</v>
      </c>
      <c r="U6" s="67">
        <v>2</v>
      </c>
      <c r="V6" s="68">
        <v>1</v>
      </c>
      <c r="W6" s="72">
        <f t="shared" ref="W6:W12" si="1">C6+H6+M6+R6</f>
        <v>17</v>
      </c>
      <c r="X6" s="72">
        <f t="shared" si="0"/>
        <v>16</v>
      </c>
      <c r="Y6" s="72">
        <f t="shared" si="0"/>
        <v>23</v>
      </c>
      <c r="Z6" s="72">
        <f t="shared" si="0"/>
        <v>22</v>
      </c>
      <c r="AA6" s="73">
        <f t="shared" si="0"/>
        <v>16</v>
      </c>
      <c r="AB6" s="71">
        <f t="shared" ref="AB6:AB12" si="2">SUM(W6:AA6)</f>
        <v>94</v>
      </c>
    </row>
    <row r="7" spans="1:28" ht="30" customHeight="1" x14ac:dyDescent="0.25">
      <c r="A7" s="18">
        <v>3</v>
      </c>
      <c r="B7" s="17" t="s">
        <v>8</v>
      </c>
      <c r="C7" s="66">
        <v>20</v>
      </c>
      <c r="D7" s="67">
        <v>12</v>
      </c>
      <c r="E7" s="67">
        <v>12</v>
      </c>
      <c r="F7" s="67">
        <v>10</v>
      </c>
      <c r="G7" s="68">
        <v>5</v>
      </c>
      <c r="H7" s="66">
        <v>2</v>
      </c>
      <c r="I7" s="67">
        <v>3</v>
      </c>
      <c r="J7" s="67">
        <v>3</v>
      </c>
      <c r="K7" s="67">
        <v>1</v>
      </c>
      <c r="L7" s="68">
        <v>1</v>
      </c>
      <c r="M7" s="66">
        <v>3</v>
      </c>
      <c r="N7" s="67">
        <v>6</v>
      </c>
      <c r="O7" s="67">
        <v>5</v>
      </c>
      <c r="P7" s="67">
        <v>0</v>
      </c>
      <c r="Q7" s="68">
        <v>2</v>
      </c>
      <c r="R7" s="66">
        <v>2</v>
      </c>
      <c r="S7" s="67">
        <v>3</v>
      </c>
      <c r="T7" s="67">
        <v>2</v>
      </c>
      <c r="U7" s="67">
        <v>0</v>
      </c>
      <c r="V7" s="68">
        <v>2</v>
      </c>
      <c r="W7" s="72">
        <f t="shared" si="1"/>
        <v>27</v>
      </c>
      <c r="X7" s="72">
        <f t="shared" si="0"/>
        <v>24</v>
      </c>
      <c r="Y7" s="72">
        <f t="shared" si="0"/>
        <v>22</v>
      </c>
      <c r="Z7" s="72">
        <f t="shared" si="0"/>
        <v>11</v>
      </c>
      <c r="AA7" s="73">
        <f t="shared" si="0"/>
        <v>10</v>
      </c>
      <c r="AB7" s="71">
        <f t="shared" si="2"/>
        <v>94</v>
      </c>
    </row>
    <row r="8" spans="1:28" ht="30" customHeight="1" x14ac:dyDescent="0.25">
      <c r="A8" s="18">
        <v>4</v>
      </c>
      <c r="B8" s="17" t="s">
        <v>9</v>
      </c>
      <c r="C8" s="66">
        <v>5</v>
      </c>
      <c r="D8" s="67">
        <v>9</v>
      </c>
      <c r="E8" s="67">
        <v>14</v>
      </c>
      <c r="F8" s="67">
        <v>15</v>
      </c>
      <c r="G8" s="68">
        <v>15</v>
      </c>
      <c r="H8" s="66">
        <v>1</v>
      </c>
      <c r="I8" s="67">
        <v>1</v>
      </c>
      <c r="J8" s="67">
        <v>3</v>
      </c>
      <c r="K8" s="67">
        <v>1</v>
      </c>
      <c r="L8" s="68">
        <v>4</v>
      </c>
      <c r="M8" s="66">
        <v>4</v>
      </c>
      <c r="N8" s="67">
        <v>3</v>
      </c>
      <c r="O8" s="67">
        <v>5</v>
      </c>
      <c r="P8" s="67">
        <v>3</v>
      </c>
      <c r="Q8" s="68">
        <v>1</v>
      </c>
      <c r="R8" s="66">
        <v>2</v>
      </c>
      <c r="S8" s="67">
        <v>1</v>
      </c>
      <c r="T8" s="67">
        <v>0</v>
      </c>
      <c r="U8" s="67">
        <v>3</v>
      </c>
      <c r="V8" s="68">
        <v>3</v>
      </c>
      <c r="W8" s="72">
        <f t="shared" si="1"/>
        <v>12</v>
      </c>
      <c r="X8" s="72">
        <f t="shared" si="0"/>
        <v>14</v>
      </c>
      <c r="Y8" s="72">
        <f t="shared" si="0"/>
        <v>22</v>
      </c>
      <c r="Z8" s="72">
        <f t="shared" si="0"/>
        <v>22</v>
      </c>
      <c r="AA8" s="73">
        <f t="shared" si="0"/>
        <v>23</v>
      </c>
      <c r="AB8" s="71">
        <f t="shared" si="2"/>
        <v>93</v>
      </c>
    </row>
    <row r="9" spans="1:28" ht="30" customHeight="1" x14ac:dyDescent="0.25">
      <c r="A9" s="18">
        <v>5</v>
      </c>
      <c r="B9" s="17" t="s">
        <v>10</v>
      </c>
      <c r="C9" s="66">
        <v>27</v>
      </c>
      <c r="D9" s="67">
        <v>12</v>
      </c>
      <c r="E9" s="67">
        <v>13</v>
      </c>
      <c r="F9" s="67">
        <v>6</v>
      </c>
      <c r="G9" s="68">
        <v>1</v>
      </c>
      <c r="H9" s="66">
        <v>4</v>
      </c>
      <c r="I9" s="67">
        <v>3</v>
      </c>
      <c r="J9" s="67">
        <v>2</v>
      </c>
      <c r="K9" s="67">
        <v>1</v>
      </c>
      <c r="L9" s="68">
        <v>0</v>
      </c>
      <c r="M9" s="66">
        <v>6</v>
      </c>
      <c r="N9" s="67">
        <v>6</v>
      </c>
      <c r="O9" s="67">
        <v>3</v>
      </c>
      <c r="P9" s="67">
        <v>0</v>
      </c>
      <c r="Q9" s="68">
        <v>1</v>
      </c>
      <c r="R9" s="66">
        <v>2</v>
      </c>
      <c r="S9" s="67">
        <v>3</v>
      </c>
      <c r="T9" s="67">
        <v>2</v>
      </c>
      <c r="U9" s="67">
        <v>0</v>
      </c>
      <c r="V9" s="68">
        <v>2</v>
      </c>
      <c r="W9" s="72">
        <f t="shared" si="1"/>
        <v>39</v>
      </c>
      <c r="X9" s="72">
        <f t="shared" si="0"/>
        <v>24</v>
      </c>
      <c r="Y9" s="72">
        <f t="shared" si="0"/>
        <v>20</v>
      </c>
      <c r="Z9" s="72">
        <f t="shared" si="0"/>
        <v>7</v>
      </c>
      <c r="AA9" s="73">
        <f t="shared" si="0"/>
        <v>4</v>
      </c>
      <c r="AB9" s="71">
        <f t="shared" si="2"/>
        <v>94</v>
      </c>
    </row>
    <row r="10" spans="1:28" ht="30" customHeight="1" x14ac:dyDescent="0.25">
      <c r="A10" s="18">
        <v>6</v>
      </c>
      <c r="B10" s="17" t="s">
        <v>11</v>
      </c>
      <c r="C10" s="66">
        <v>9</v>
      </c>
      <c r="D10" s="67">
        <v>17</v>
      </c>
      <c r="E10" s="67">
        <v>15</v>
      </c>
      <c r="F10" s="67">
        <v>13</v>
      </c>
      <c r="G10" s="68">
        <v>5</v>
      </c>
      <c r="H10" s="66">
        <v>0</v>
      </c>
      <c r="I10" s="67">
        <v>2</v>
      </c>
      <c r="J10" s="67">
        <v>7</v>
      </c>
      <c r="K10" s="67">
        <v>0</v>
      </c>
      <c r="L10" s="68">
        <v>1</v>
      </c>
      <c r="M10" s="66">
        <v>8</v>
      </c>
      <c r="N10" s="67">
        <v>3</v>
      </c>
      <c r="O10" s="67">
        <v>1</v>
      </c>
      <c r="P10" s="67">
        <v>4</v>
      </c>
      <c r="Q10" s="68">
        <v>0</v>
      </c>
      <c r="R10" s="66">
        <v>2</v>
      </c>
      <c r="S10" s="67">
        <v>2</v>
      </c>
      <c r="T10" s="67">
        <v>2</v>
      </c>
      <c r="U10" s="67">
        <v>1</v>
      </c>
      <c r="V10" s="68">
        <v>2</v>
      </c>
      <c r="W10" s="72">
        <f t="shared" si="1"/>
        <v>19</v>
      </c>
      <c r="X10" s="72">
        <f t="shared" si="0"/>
        <v>24</v>
      </c>
      <c r="Y10" s="72">
        <f t="shared" si="0"/>
        <v>25</v>
      </c>
      <c r="Z10" s="72">
        <f t="shared" si="0"/>
        <v>18</v>
      </c>
      <c r="AA10" s="73">
        <f t="shared" si="0"/>
        <v>8</v>
      </c>
      <c r="AB10" s="71">
        <f t="shared" si="2"/>
        <v>94</v>
      </c>
    </row>
    <row r="11" spans="1:28" ht="30" customHeight="1" x14ac:dyDescent="0.25">
      <c r="A11" s="18">
        <v>7</v>
      </c>
      <c r="B11" s="17" t="s">
        <v>12</v>
      </c>
      <c r="C11" s="66">
        <v>2</v>
      </c>
      <c r="D11" s="67">
        <v>3</v>
      </c>
      <c r="E11" s="67">
        <v>14</v>
      </c>
      <c r="F11" s="67">
        <v>18</v>
      </c>
      <c r="G11" s="68">
        <v>22</v>
      </c>
      <c r="H11" s="66">
        <v>0</v>
      </c>
      <c r="I11" s="67">
        <v>0</v>
      </c>
      <c r="J11" s="67">
        <v>3</v>
      </c>
      <c r="K11" s="67">
        <v>3</v>
      </c>
      <c r="L11" s="68">
        <v>4</v>
      </c>
      <c r="M11" s="66">
        <v>0</v>
      </c>
      <c r="N11" s="67">
        <v>2</v>
      </c>
      <c r="O11" s="67">
        <v>4</v>
      </c>
      <c r="P11" s="67">
        <v>6</v>
      </c>
      <c r="Q11" s="68">
        <v>4</v>
      </c>
      <c r="R11" s="66">
        <v>2</v>
      </c>
      <c r="S11" s="67">
        <v>0</v>
      </c>
      <c r="T11" s="67">
        <v>2</v>
      </c>
      <c r="U11" s="67">
        <v>3</v>
      </c>
      <c r="V11" s="68">
        <v>2</v>
      </c>
      <c r="W11" s="72">
        <f t="shared" si="1"/>
        <v>4</v>
      </c>
      <c r="X11" s="72">
        <f t="shared" si="0"/>
        <v>5</v>
      </c>
      <c r="Y11" s="72">
        <f t="shared" si="0"/>
        <v>23</v>
      </c>
      <c r="Z11" s="72">
        <f t="shared" si="0"/>
        <v>30</v>
      </c>
      <c r="AA11" s="73">
        <f t="shared" si="0"/>
        <v>32</v>
      </c>
      <c r="AB11" s="71">
        <f t="shared" si="2"/>
        <v>94</v>
      </c>
    </row>
    <row r="12" spans="1:28" ht="30" customHeight="1" thickBot="1" x14ac:dyDescent="0.3">
      <c r="A12" s="18">
        <v>8</v>
      </c>
      <c r="B12" s="17" t="s">
        <v>13</v>
      </c>
      <c r="C12" s="66">
        <v>4</v>
      </c>
      <c r="D12" s="67">
        <v>6</v>
      </c>
      <c r="E12" s="67">
        <v>14</v>
      </c>
      <c r="F12" s="67">
        <v>20</v>
      </c>
      <c r="G12" s="68">
        <v>15</v>
      </c>
      <c r="H12" s="66">
        <v>0</v>
      </c>
      <c r="I12" s="67">
        <v>0</v>
      </c>
      <c r="J12" s="67">
        <v>4</v>
      </c>
      <c r="K12" s="67">
        <v>4</v>
      </c>
      <c r="L12" s="68">
        <v>2</v>
      </c>
      <c r="M12" s="66">
        <v>1</v>
      </c>
      <c r="N12" s="67">
        <v>2</v>
      </c>
      <c r="O12" s="67">
        <v>9</v>
      </c>
      <c r="P12" s="67">
        <v>2</v>
      </c>
      <c r="Q12" s="68">
        <v>2</v>
      </c>
      <c r="R12" s="66">
        <v>2</v>
      </c>
      <c r="S12" s="67">
        <v>0</v>
      </c>
      <c r="T12" s="67">
        <v>3</v>
      </c>
      <c r="U12" s="67">
        <v>3</v>
      </c>
      <c r="V12" s="68">
        <v>1</v>
      </c>
      <c r="W12" s="74">
        <f t="shared" si="1"/>
        <v>7</v>
      </c>
      <c r="X12" s="74">
        <f t="shared" si="0"/>
        <v>8</v>
      </c>
      <c r="Y12" s="74">
        <f t="shared" si="0"/>
        <v>30</v>
      </c>
      <c r="Z12" s="74">
        <f t="shared" si="0"/>
        <v>29</v>
      </c>
      <c r="AA12" s="75">
        <f t="shared" si="0"/>
        <v>20</v>
      </c>
      <c r="AB12" s="71">
        <f t="shared" si="2"/>
        <v>94</v>
      </c>
    </row>
    <row r="13" spans="1:28" ht="30" customHeight="1" x14ac:dyDescent="0.25">
      <c r="A13" s="18"/>
      <c r="B13" s="17"/>
      <c r="C13" s="27"/>
      <c r="D13" s="28"/>
      <c r="E13" s="28"/>
      <c r="F13" s="28"/>
      <c r="G13" s="29"/>
      <c r="H13" s="27"/>
      <c r="I13" s="30"/>
      <c r="J13" s="30"/>
      <c r="K13" s="30"/>
      <c r="L13" s="31"/>
      <c r="M13" s="32"/>
      <c r="N13" s="30"/>
      <c r="O13" s="30"/>
      <c r="P13" s="30"/>
      <c r="Q13" s="31"/>
      <c r="R13" s="32"/>
      <c r="S13" s="30"/>
      <c r="T13" s="30"/>
      <c r="U13" s="30"/>
      <c r="V13" s="31"/>
      <c r="W13" s="33"/>
      <c r="X13" s="33"/>
      <c r="Y13" s="33"/>
      <c r="Z13" s="33"/>
      <c r="AA13" s="33"/>
      <c r="AB13" s="26"/>
    </row>
    <row r="14" spans="1:28" ht="30" customHeight="1" thickBot="1" x14ac:dyDescent="0.3">
      <c r="A14" s="18"/>
      <c r="B14" s="19" t="s">
        <v>50</v>
      </c>
      <c r="C14" s="27"/>
      <c r="D14" s="28"/>
      <c r="E14" s="28"/>
      <c r="F14" s="28"/>
      <c r="G14" s="29"/>
      <c r="H14" s="27"/>
      <c r="I14" s="30"/>
      <c r="J14" s="30"/>
      <c r="K14" s="30"/>
      <c r="L14" s="31"/>
      <c r="M14" s="32"/>
      <c r="N14" s="30"/>
      <c r="O14" s="30"/>
      <c r="P14" s="30"/>
      <c r="Q14" s="31"/>
      <c r="R14" s="32"/>
      <c r="S14" s="30"/>
      <c r="T14" s="30"/>
      <c r="U14" s="30"/>
      <c r="V14" s="31"/>
      <c r="W14" s="33"/>
      <c r="X14" s="33"/>
      <c r="Y14" s="33"/>
      <c r="Z14" s="33"/>
      <c r="AA14" s="33"/>
      <c r="AB14" s="26"/>
    </row>
    <row r="15" spans="1:28" ht="30" customHeight="1" x14ac:dyDescent="0.25">
      <c r="A15" s="18">
        <v>9</v>
      </c>
      <c r="B15" s="20" t="s">
        <v>14</v>
      </c>
      <c r="C15" s="66">
        <v>4</v>
      </c>
      <c r="D15" s="67">
        <v>9</v>
      </c>
      <c r="E15" s="67">
        <v>19</v>
      </c>
      <c r="F15" s="67">
        <v>8</v>
      </c>
      <c r="G15" s="68">
        <v>19</v>
      </c>
      <c r="H15" s="66">
        <v>0</v>
      </c>
      <c r="I15" s="67">
        <v>1</v>
      </c>
      <c r="J15" s="67">
        <v>2</v>
      </c>
      <c r="K15" s="67">
        <v>2</v>
      </c>
      <c r="L15" s="68">
        <v>5</v>
      </c>
      <c r="M15" s="66">
        <v>4</v>
      </c>
      <c r="N15" s="67">
        <v>4</v>
      </c>
      <c r="O15" s="67">
        <v>3</v>
      </c>
      <c r="P15" s="67">
        <v>2</v>
      </c>
      <c r="Q15" s="68">
        <v>3</v>
      </c>
      <c r="R15" s="66">
        <v>1</v>
      </c>
      <c r="S15" s="67">
        <v>0</v>
      </c>
      <c r="T15" s="67">
        <v>6</v>
      </c>
      <c r="U15" s="67">
        <v>2</v>
      </c>
      <c r="V15" s="68">
        <v>0</v>
      </c>
      <c r="W15" s="69">
        <f t="shared" ref="W15:AA23" si="3">C15+H15+M15+R15</f>
        <v>9</v>
      </c>
      <c r="X15" s="69">
        <f t="shared" si="3"/>
        <v>14</v>
      </c>
      <c r="Y15" s="69">
        <f t="shared" si="3"/>
        <v>30</v>
      </c>
      <c r="Z15" s="69">
        <f t="shared" si="3"/>
        <v>14</v>
      </c>
      <c r="AA15" s="70">
        <f t="shared" si="3"/>
        <v>27</v>
      </c>
      <c r="AB15" s="71">
        <f t="shared" ref="AB15:AB23" si="4">SUM(W15:AA15)</f>
        <v>94</v>
      </c>
    </row>
    <row r="16" spans="1:28" ht="30" customHeight="1" x14ac:dyDescent="0.25">
      <c r="A16" s="18">
        <v>10</v>
      </c>
      <c r="B16" s="20" t="s">
        <v>15</v>
      </c>
      <c r="C16" s="66">
        <v>10</v>
      </c>
      <c r="D16" s="67">
        <v>13</v>
      </c>
      <c r="E16" s="67">
        <v>12</v>
      </c>
      <c r="F16" s="67">
        <v>13</v>
      </c>
      <c r="G16" s="68">
        <v>11</v>
      </c>
      <c r="H16" s="66">
        <v>1</v>
      </c>
      <c r="I16" s="67">
        <v>0</v>
      </c>
      <c r="J16" s="67">
        <v>3</v>
      </c>
      <c r="K16" s="67">
        <v>4</v>
      </c>
      <c r="L16" s="68">
        <v>2</v>
      </c>
      <c r="M16" s="66">
        <v>9</v>
      </c>
      <c r="N16" s="67">
        <v>2</v>
      </c>
      <c r="O16" s="67">
        <v>2</v>
      </c>
      <c r="P16" s="67">
        <v>0</v>
      </c>
      <c r="Q16" s="68">
        <v>3</v>
      </c>
      <c r="R16" s="66">
        <v>4</v>
      </c>
      <c r="S16" s="67">
        <v>1</v>
      </c>
      <c r="T16" s="67">
        <v>2</v>
      </c>
      <c r="U16" s="67">
        <v>2</v>
      </c>
      <c r="V16" s="68">
        <v>0</v>
      </c>
      <c r="W16" s="72">
        <f t="shared" si="3"/>
        <v>24</v>
      </c>
      <c r="X16" s="72">
        <f t="shared" si="3"/>
        <v>16</v>
      </c>
      <c r="Y16" s="72">
        <f t="shared" si="3"/>
        <v>19</v>
      </c>
      <c r="Z16" s="72">
        <f t="shared" si="3"/>
        <v>19</v>
      </c>
      <c r="AA16" s="73">
        <f t="shared" si="3"/>
        <v>16</v>
      </c>
      <c r="AB16" s="71">
        <f t="shared" si="4"/>
        <v>94</v>
      </c>
    </row>
    <row r="17" spans="1:28" ht="30" customHeight="1" x14ac:dyDescent="0.25">
      <c r="A17" s="18">
        <v>11</v>
      </c>
      <c r="B17" s="17" t="s">
        <v>16</v>
      </c>
      <c r="C17" s="66">
        <v>9</v>
      </c>
      <c r="D17" s="67">
        <v>17</v>
      </c>
      <c r="E17" s="67">
        <v>17</v>
      </c>
      <c r="F17" s="67">
        <v>7</v>
      </c>
      <c r="G17" s="68">
        <v>9</v>
      </c>
      <c r="H17" s="66">
        <v>0</v>
      </c>
      <c r="I17" s="67">
        <v>2</v>
      </c>
      <c r="J17" s="67">
        <v>4</v>
      </c>
      <c r="K17" s="67">
        <v>2</v>
      </c>
      <c r="L17" s="68">
        <v>2</v>
      </c>
      <c r="M17" s="66">
        <v>7</v>
      </c>
      <c r="N17" s="67">
        <v>3</v>
      </c>
      <c r="O17" s="67">
        <v>1</v>
      </c>
      <c r="P17" s="67">
        <v>1</v>
      </c>
      <c r="Q17" s="68">
        <v>4</v>
      </c>
      <c r="R17" s="66">
        <v>2</v>
      </c>
      <c r="S17" s="67">
        <v>2</v>
      </c>
      <c r="T17" s="67">
        <v>2</v>
      </c>
      <c r="U17" s="67">
        <v>3</v>
      </c>
      <c r="V17" s="68">
        <v>0</v>
      </c>
      <c r="W17" s="72">
        <f t="shared" si="3"/>
        <v>18</v>
      </c>
      <c r="X17" s="72">
        <f t="shared" si="3"/>
        <v>24</v>
      </c>
      <c r="Y17" s="72">
        <f t="shared" si="3"/>
        <v>24</v>
      </c>
      <c r="Z17" s="72">
        <f t="shared" si="3"/>
        <v>13</v>
      </c>
      <c r="AA17" s="73">
        <f t="shared" si="3"/>
        <v>15</v>
      </c>
      <c r="AB17" s="71">
        <f t="shared" si="4"/>
        <v>94</v>
      </c>
    </row>
    <row r="18" spans="1:28" ht="30" customHeight="1" x14ac:dyDescent="0.25">
      <c r="A18" s="18">
        <v>12</v>
      </c>
      <c r="B18" s="17" t="s">
        <v>17</v>
      </c>
      <c r="C18" s="66">
        <v>5</v>
      </c>
      <c r="D18" s="67">
        <v>13</v>
      </c>
      <c r="E18" s="67">
        <v>16</v>
      </c>
      <c r="F18" s="67">
        <v>14</v>
      </c>
      <c r="G18" s="68">
        <v>11</v>
      </c>
      <c r="H18" s="66">
        <v>0</v>
      </c>
      <c r="I18" s="67">
        <v>3</v>
      </c>
      <c r="J18" s="67">
        <v>3</v>
      </c>
      <c r="K18" s="67">
        <v>2</v>
      </c>
      <c r="L18" s="68">
        <v>2</v>
      </c>
      <c r="M18" s="66">
        <v>5</v>
      </c>
      <c r="N18" s="67">
        <v>2</v>
      </c>
      <c r="O18" s="67">
        <v>4</v>
      </c>
      <c r="P18" s="67">
        <v>1</v>
      </c>
      <c r="Q18" s="68">
        <v>4</v>
      </c>
      <c r="R18" s="66">
        <v>2</v>
      </c>
      <c r="S18" s="67">
        <v>1</v>
      </c>
      <c r="T18" s="67">
        <v>4</v>
      </c>
      <c r="U18" s="67">
        <v>2</v>
      </c>
      <c r="V18" s="68">
        <v>0</v>
      </c>
      <c r="W18" s="72">
        <f t="shared" si="3"/>
        <v>12</v>
      </c>
      <c r="X18" s="72">
        <f t="shared" si="3"/>
        <v>19</v>
      </c>
      <c r="Y18" s="72">
        <f t="shared" si="3"/>
        <v>27</v>
      </c>
      <c r="Z18" s="72">
        <f t="shared" si="3"/>
        <v>19</v>
      </c>
      <c r="AA18" s="73">
        <f t="shared" si="3"/>
        <v>17</v>
      </c>
      <c r="AB18" s="71">
        <f t="shared" si="4"/>
        <v>94</v>
      </c>
    </row>
    <row r="19" spans="1:28" ht="30" customHeight="1" x14ac:dyDescent="0.25">
      <c r="A19" s="18">
        <v>13</v>
      </c>
      <c r="B19" s="20" t="s">
        <v>18</v>
      </c>
      <c r="C19" s="66">
        <v>9</v>
      </c>
      <c r="D19" s="67">
        <v>9</v>
      </c>
      <c r="E19" s="67">
        <v>22</v>
      </c>
      <c r="F19" s="67">
        <v>7</v>
      </c>
      <c r="G19" s="68">
        <v>10</v>
      </c>
      <c r="H19" s="66">
        <v>2</v>
      </c>
      <c r="I19" s="67">
        <v>3</v>
      </c>
      <c r="J19" s="67">
        <v>2</v>
      </c>
      <c r="K19" s="67">
        <v>2</v>
      </c>
      <c r="L19" s="68">
        <v>1</v>
      </c>
      <c r="M19" s="66">
        <v>5</v>
      </c>
      <c r="N19" s="67">
        <v>1</v>
      </c>
      <c r="O19" s="67">
        <v>5</v>
      </c>
      <c r="P19" s="67">
        <v>1</v>
      </c>
      <c r="Q19" s="68">
        <v>4</v>
      </c>
      <c r="R19" s="66">
        <v>0</v>
      </c>
      <c r="S19" s="67">
        <v>3</v>
      </c>
      <c r="T19" s="67">
        <v>3</v>
      </c>
      <c r="U19" s="67">
        <v>2</v>
      </c>
      <c r="V19" s="68">
        <v>1</v>
      </c>
      <c r="W19" s="72">
        <f t="shared" si="3"/>
        <v>16</v>
      </c>
      <c r="X19" s="72">
        <f t="shared" si="3"/>
        <v>16</v>
      </c>
      <c r="Y19" s="72">
        <f t="shared" si="3"/>
        <v>32</v>
      </c>
      <c r="Z19" s="72">
        <f t="shared" si="3"/>
        <v>12</v>
      </c>
      <c r="AA19" s="73">
        <f t="shared" si="3"/>
        <v>16</v>
      </c>
      <c r="AB19" s="71">
        <f t="shared" si="4"/>
        <v>92</v>
      </c>
    </row>
    <row r="20" spans="1:28" ht="30" customHeight="1" x14ac:dyDescent="0.25">
      <c r="A20" s="18">
        <v>14</v>
      </c>
      <c r="B20" s="20" t="s">
        <v>19</v>
      </c>
      <c r="C20" s="66">
        <v>6</v>
      </c>
      <c r="D20" s="67">
        <v>5</v>
      </c>
      <c r="E20" s="67">
        <v>14</v>
      </c>
      <c r="F20" s="67">
        <v>13</v>
      </c>
      <c r="G20" s="68">
        <v>20</v>
      </c>
      <c r="H20" s="66">
        <v>0</v>
      </c>
      <c r="I20" s="67">
        <v>0</v>
      </c>
      <c r="J20" s="67">
        <v>2</v>
      </c>
      <c r="K20" s="67">
        <v>3</v>
      </c>
      <c r="L20" s="68">
        <v>5</v>
      </c>
      <c r="M20" s="66">
        <v>3</v>
      </c>
      <c r="N20" s="67">
        <v>3</v>
      </c>
      <c r="O20" s="67">
        <v>3</v>
      </c>
      <c r="P20" s="67">
        <v>4</v>
      </c>
      <c r="Q20" s="68">
        <v>3</v>
      </c>
      <c r="R20" s="66">
        <v>0</v>
      </c>
      <c r="S20" s="67">
        <v>3</v>
      </c>
      <c r="T20" s="67">
        <v>2</v>
      </c>
      <c r="U20" s="67">
        <v>2</v>
      </c>
      <c r="V20" s="68">
        <v>2</v>
      </c>
      <c r="W20" s="72">
        <f t="shared" si="3"/>
        <v>9</v>
      </c>
      <c r="X20" s="72">
        <f t="shared" si="3"/>
        <v>11</v>
      </c>
      <c r="Y20" s="72">
        <f t="shared" si="3"/>
        <v>21</v>
      </c>
      <c r="Z20" s="72">
        <f t="shared" si="3"/>
        <v>22</v>
      </c>
      <c r="AA20" s="73">
        <f t="shared" si="3"/>
        <v>30</v>
      </c>
      <c r="AB20" s="71">
        <f t="shared" si="4"/>
        <v>93</v>
      </c>
    </row>
    <row r="21" spans="1:28" ht="30" customHeight="1" x14ac:dyDescent="0.25">
      <c r="A21" s="18">
        <v>15</v>
      </c>
      <c r="B21" s="17" t="s">
        <v>20</v>
      </c>
      <c r="C21" s="66">
        <v>8</v>
      </c>
      <c r="D21" s="67">
        <v>8</v>
      </c>
      <c r="E21" s="67">
        <v>23</v>
      </c>
      <c r="F21" s="67">
        <v>10</v>
      </c>
      <c r="G21" s="68">
        <v>9</v>
      </c>
      <c r="H21" s="66">
        <v>0</v>
      </c>
      <c r="I21" s="67">
        <v>3</v>
      </c>
      <c r="J21" s="67">
        <v>4</v>
      </c>
      <c r="K21" s="67">
        <v>3</v>
      </c>
      <c r="L21" s="68">
        <v>0</v>
      </c>
      <c r="M21" s="66">
        <v>5</v>
      </c>
      <c r="N21" s="67">
        <v>2</v>
      </c>
      <c r="O21" s="67">
        <v>3</v>
      </c>
      <c r="P21" s="67">
        <v>2</v>
      </c>
      <c r="Q21" s="68">
        <v>3</v>
      </c>
      <c r="R21" s="66">
        <v>1</v>
      </c>
      <c r="S21" s="67">
        <v>3</v>
      </c>
      <c r="T21" s="67">
        <v>1</v>
      </c>
      <c r="U21" s="67">
        <v>3</v>
      </c>
      <c r="V21" s="68">
        <v>1</v>
      </c>
      <c r="W21" s="72">
        <f t="shared" si="3"/>
        <v>14</v>
      </c>
      <c r="X21" s="72">
        <f t="shared" si="3"/>
        <v>16</v>
      </c>
      <c r="Y21" s="72">
        <f t="shared" si="3"/>
        <v>31</v>
      </c>
      <c r="Z21" s="72">
        <f t="shared" si="3"/>
        <v>18</v>
      </c>
      <c r="AA21" s="73">
        <f t="shared" si="3"/>
        <v>13</v>
      </c>
      <c r="AB21" s="71">
        <f t="shared" si="4"/>
        <v>92</v>
      </c>
    </row>
    <row r="22" spans="1:28" ht="30" customHeight="1" x14ac:dyDescent="0.25">
      <c r="A22" s="18">
        <v>16</v>
      </c>
      <c r="B22" s="17" t="s">
        <v>21</v>
      </c>
      <c r="C22" s="66">
        <v>14</v>
      </c>
      <c r="D22" s="67">
        <v>13</v>
      </c>
      <c r="E22" s="67">
        <v>13</v>
      </c>
      <c r="F22" s="67">
        <v>8</v>
      </c>
      <c r="G22" s="68">
        <v>11</v>
      </c>
      <c r="H22" s="66">
        <v>6</v>
      </c>
      <c r="I22" s="67">
        <v>1</v>
      </c>
      <c r="J22" s="67">
        <v>2</v>
      </c>
      <c r="K22" s="67">
        <v>1</v>
      </c>
      <c r="L22" s="68">
        <v>0</v>
      </c>
      <c r="M22" s="66">
        <v>6</v>
      </c>
      <c r="N22" s="67">
        <v>7</v>
      </c>
      <c r="O22" s="67">
        <v>3</v>
      </c>
      <c r="P22" s="67">
        <v>0</v>
      </c>
      <c r="Q22" s="68">
        <v>0</v>
      </c>
      <c r="R22" s="66">
        <v>0</v>
      </c>
      <c r="S22" s="67">
        <v>5</v>
      </c>
      <c r="T22" s="67">
        <v>1</v>
      </c>
      <c r="U22" s="67">
        <v>2</v>
      </c>
      <c r="V22" s="68">
        <v>1</v>
      </c>
      <c r="W22" s="72">
        <f t="shared" si="3"/>
        <v>26</v>
      </c>
      <c r="X22" s="72">
        <f t="shared" si="3"/>
        <v>26</v>
      </c>
      <c r="Y22" s="72">
        <f t="shared" si="3"/>
        <v>19</v>
      </c>
      <c r="Z22" s="72">
        <f t="shared" si="3"/>
        <v>11</v>
      </c>
      <c r="AA22" s="73">
        <f t="shared" si="3"/>
        <v>12</v>
      </c>
      <c r="AB22" s="71">
        <f t="shared" si="4"/>
        <v>94</v>
      </c>
    </row>
    <row r="23" spans="1:28" ht="30" customHeight="1" thickBot="1" x14ac:dyDescent="0.3">
      <c r="A23" s="18">
        <v>17</v>
      </c>
      <c r="B23" s="20" t="s">
        <v>28</v>
      </c>
      <c r="C23" s="66">
        <v>11</v>
      </c>
      <c r="D23" s="67">
        <v>14</v>
      </c>
      <c r="E23" s="67">
        <v>16</v>
      </c>
      <c r="F23" s="67">
        <v>8</v>
      </c>
      <c r="G23" s="68">
        <v>10</v>
      </c>
      <c r="H23" s="66">
        <v>1</v>
      </c>
      <c r="I23" s="67">
        <v>3</v>
      </c>
      <c r="J23" s="67">
        <v>2</v>
      </c>
      <c r="K23" s="67">
        <v>1</v>
      </c>
      <c r="L23" s="68">
        <v>3</v>
      </c>
      <c r="M23" s="66">
        <v>6</v>
      </c>
      <c r="N23" s="67">
        <v>2</v>
      </c>
      <c r="O23" s="67">
        <v>4</v>
      </c>
      <c r="P23" s="67">
        <v>3</v>
      </c>
      <c r="Q23" s="68">
        <v>1</v>
      </c>
      <c r="R23" s="66">
        <v>3</v>
      </c>
      <c r="S23" s="67">
        <v>3</v>
      </c>
      <c r="T23" s="67">
        <v>1</v>
      </c>
      <c r="U23" s="67">
        <v>2</v>
      </c>
      <c r="V23" s="68">
        <v>0</v>
      </c>
      <c r="W23" s="74">
        <f t="shared" si="3"/>
        <v>21</v>
      </c>
      <c r="X23" s="74">
        <f t="shared" si="3"/>
        <v>22</v>
      </c>
      <c r="Y23" s="74">
        <f t="shared" si="3"/>
        <v>23</v>
      </c>
      <c r="Z23" s="74">
        <f t="shared" si="3"/>
        <v>14</v>
      </c>
      <c r="AA23" s="75">
        <f t="shared" si="3"/>
        <v>14</v>
      </c>
      <c r="AB23" s="71">
        <f t="shared" si="4"/>
        <v>94</v>
      </c>
    </row>
    <row r="24" spans="1:28" ht="30" customHeight="1" x14ac:dyDescent="0.25">
      <c r="A24" s="18"/>
      <c r="B24" s="20"/>
      <c r="C24" s="27"/>
      <c r="D24" s="28"/>
      <c r="E24" s="28"/>
      <c r="F24" s="28"/>
      <c r="G24" s="29"/>
      <c r="H24" s="27"/>
      <c r="I24" s="30"/>
      <c r="J24" s="30"/>
      <c r="K24" s="30"/>
      <c r="L24" s="31"/>
      <c r="M24" s="32"/>
      <c r="N24" s="30"/>
      <c r="O24" s="30"/>
      <c r="P24" s="30"/>
      <c r="Q24" s="31"/>
      <c r="R24" s="32"/>
      <c r="S24" s="30"/>
      <c r="T24" s="30"/>
      <c r="U24" s="30"/>
      <c r="V24" s="31"/>
      <c r="W24" s="33"/>
      <c r="X24" s="33"/>
      <c r="Y24" s="33"/>
      <c r="Z24" s="33"/>
      <c r="AA24" s="33"/>
      <c r="AB24" s="26"/>
    </row>
    <row r="25" spans="1:28" ht="30" customHeight="1" thickBot="1" x14ac:dyDescent="0.3">
      <c r="A25" s="18"/>
      <c r="B25" s="21" t="s">
        <v>51</v>
      </c>
      <c r="C25" s="27"/>
      <c r="D25" s="28"/>
      <c r="E25" s="28"/>
      <c r="F25" s="28"/>
      <c r="G25" s="29"/>
      <c r="H25" s="27"/>
      <c r="I25" s="30"/>
      <c r="J25" s="30"/>
      <c r="K25" s="30"/>
      <c r="L25" s="31"/>
      <c r="M25" s="32"/>
      <c r="N25" s="30"/>
      <c r="O25" s="30"/>
      <c r="P25" s="30"/>
      <c r="Q25" s="31"/>
      <c r="R25" s="32"/>
      <c r="S25" s="30"/>
      <c r="T25" s="30"/>
      <c r="U25" s="30"/>
      <c r="V25" s="31"/>
      <c r="W25" s="33"/>
      <c r="X25" s="33"/>
      <c r="Y25" s="33"/>
      <c r="Z25" s="33"/>
      <c r="AA25" s="33"/>
      <c r="AB25" s="26"/>
    </row>
    <row r="26" spans="1:28" ht="30" customHeight="1" x14ac:dyDescent="0.25">
      <c r="A26" s="18">
        <v>18</v>
      </c>
      <c r="B26" s="20" t="s">
        <v>22</v>
      </c>
      <c r="C26" s="66">
        <v>5</v>
      </c>
      <c r="D26" s="67">
        <v>3</v>
      </c>
      <c r="E26" s="67">
        <v>14</v>
      </c>
      <c r="F26" s="67">
        <v>13</v>
      </c>
      <c r="G26" s="68">
        <v>24</v>
      </c>
      <c r="H26" s="66">
        <v>0</v>
      </c>
      <c r="I26" s="67">
        <v>1</v>
      </c>
      <c r="J26" s="67">
        <v>4</v>
      </c>
      <c r="K26" s="67">
        <v>2</v>
      </c>
      <c r="L26" s="68">
        <v>3</v>
      </c>
      <c r="M26" s="66">
        <v>2</v>
      </c>
      <c r="N26" s="67">
        <v>3</v>
      </c>
      <c r="O26" s="67">
        <v>5</v>
      </c>
      <c r="P26" s="67">
        <v>1</v>
      </c>
      <c r="Q26" s="68">
        <v>5</v>
      </c>
      <c r="R26" s="66">
        <v>0</v>
      </c>
      <c r="S26" s="67">
        <v>1</v>
      </c>
      <c r="T26" s="67">
        <v>4</v>
      </c>
      <c r="U26" s="67">
        <v>3</v>
      </c>
      <c r="V26" s="68">
        <v>1</v>
      </c>
      <c r="W26" s="69">
        <f t="shared" ref="W26:AA34" si="5">C26+H26+M26+R26</f>
        <v>7</v>
      </c>
      <c r="X26" s="69">
        <f t="shared" si="5"/>
        <v>8</v>
      </c>
      <c r="Y26" s="69">
        <f t="shared" si="5"/>
        <v>27</v>
      </c>
      <c r="Z26" s="69">
        <f t="shared" si="5"/>
        <v>19</v>
      </c>
      <c r="AA26" s="70">
        <f t="shared" si="5"/>
        <v>33</v>
      </c>
      <c r="AB26" s="71">
        <f t="shared" ref="AB26:AB34" si="6">SUM(W26:AA26)</f>
        <v>94</v>
      </c>
    </row>
    <row r="27" spans="1:28" ht="30" customHeight="1" x14ac:dyDescent="0.25">
      <c r="A27" s="18">
        <v>19</v>
      </c>
      <c r="B27" s="17" t="s">
        <v>23</v>
      </c>
      <c r="C27" s="66">
        <v>1</v>
      </c>
      <c r="D27" s="67">
        <v>6</v>
      </c>
      <c r="E27" s="67">
        <v>16</v>
      </c>
      <c r="F27" s="67">
        <v>16</v>
      </c>
      <c r="G27" s="68">
        <v>20</v>
      </c>
      <c r="H27" s="66">
        <v>0</v>
      </c>
      <c r="I27" s="67">
        <v>2</v>
      </c>
      <c r="J27" s="67">
        <v>1</v>
      </c>
      <c r="K27" s="67">
        <v>5</v>
      </c>
      <c r="L27" s="68">
        <v>2</v>
      </c>
      <c r="M27" s="66">
        <v>2</v>
      </c>
      <c r="N27" s="67">
        <v>1</v>
      </c>
      <c r="O27" s="67">
        <v>4</v>
      </c>
      <c r="P27" s="67">
        <v>2</v>
      </c>
      <c r="Q27" s="68">
        <v>7</v>
      </c>
      <c r="R27" s="66">
        <v>0</v>
      </c>
      <c r="S27" s="67">
        <v>1</v>
      </c>
      <c r="T27" s="67">
        <v>3</v>
      </c>
      <c r="U27" s="67">
        <v>3</v>
      </c>
      <c r="V27" s="68">
        <v>2</v>
      </c>
      <c r="W27" s="72">
        <f t="shared" si="5"/>
        <v>3</v>
      </c>
      <c r="X27" s="72">
        <f t="shared" si="5"/>
        <v>10</v>
      </c>
      <c r="Y27" s="72">
        <f t="shared" si="5"/>
        <v>24</v>
      </c>
      <c r="Z27" s="72">
        <f t="shared" si="5"/>
        <v>26</v>
      </c>
      <c r="AA27" s="73">
        <f t="shared" si="5"/>
        <v>31</v>
      </c>
      <c r="AB27" s="71">
        <f t="shared" si="6"/>
        <v>94</v>
      </c>
    </row>
    <row r="28" spans="1:28" ht="30" customHeight="1" x14ac:dyDescent="0.25">
      <c r="A28" s="18">
        <v>20</v>
      </c>
      <c r="B28" s="20" t="s">
        <v>24</v>
      </c>
      <c r="C28" s="66">
        <v>4</v>
      </c>
      <c r="D28" s="67">
        <v>6</v>
      </c>
      <c r="E28" s="67">
        <v>16</v>
      </c>
      <c r="F28" s="67">
        <v>12</v>
      </c>
      <c r="G28" s="68">
        <v>21</v>
      </c>
      <c r="H28" s="66">
        <v>0</v>
      </c>
      <c r="I28" s="67">
        <v>1</v>
      </c>
      <c r="J28" s="67">
        <v>4</v>
      </c>
      <c r="K28" s="67">
        <v>3</v>
      </c>
      <c r="L28" s="68">
        <v>2</v>
      </c>
      <c r="M28" s="66">
        <v>1</v>
      </c>
      <c r="N28" s="67">
        <v>1</v>
      </c>
      <c r="O28" s="67">
        <v>4</v>
      </c>
      <c r="P28" s="67">
        <v>3</v>
      </c>
      <c r="Q28" s="68">
        <v>7</v>
      </c>
      <c r="R28" s="66">
        <v>0</v>
      </c>
      <c r="S28" s="67">
        <v>0</v>
      </c>
      <c r="T28" s="67">
        <v>6</v>
      </c>
      <c r="U28" s="67">
        <v>2</v>
      </c>
      <c r="V28" s="68">
        <v>1</v>
      </c>
      <c r="W28" s="72">
        <f t="shared" si="5"/>
        <v>5</v>
      </c>
      <c r="X28" s="72">
        <f t="shared" si="5"/>
        <v>8</v>
      </c>
      <c r="Y28" s="72">
        <f t="shared" si="5"/>
        <v>30</v>
      </c>
      <c r="Z28" s="72">
        <f t="shared" si="5"/>
        <v>20</v>
      </c>
      <c r="AA28" s="73">
        <f t="shared" si="5"/>
        <v>31</v>
      </c>
      <c r="AB28" s="71">
        <f t="shared" si="6"/>
        <v>94</v>
      </c>
    </row>
    <row r="29" spans="1:28" ht="30" customHeight="1" x14ac:dyDescent="0.25">
      <c r="A29" s="18">
        <v>21</v>
      </c>
      <c r="B29" s="17" t="s">
        <v>25</v>
      </c>
      <c r="C29" s="66">
        <v>5</v>
      </c>
      <c r="D29" s="67">
        <v>7</v>
      </c>
      <c r="E29" s="67">
        <v>12</v>
      </c>
      <c r="F29" s="67">
        <v>10</v>
      </c>
      <c r="G29" s="68">
        <v>23</v>
      </c>
      <c r="H29" s="66">
        <v>0</v>
      </c>
      <c r="I29" s="67">
        <v>1</v>
      </c>
      <c r="J29" s="67">
        <v>3</v>
      </c>
      <c r="K29" s="67">
        <v>0</v>
      </c>
      <c r="L29" s="68">
        <v>6</v>
      </c>
      <c r="M29" s="66">
        <v>0</v>
      </c>
      <c r="N29" s="67">
        <v>0</v>
      </c>
      <c r="O29" s="67">
        <v>5</v>
      </c>
      <c r="P29" s="67">
        <v>4</v>
      </c>
      <c r="Q29" s="68">
        <v>7</v>
      </c>
      <c r="R29" s="66">
        <v>1</v>
      </c>
      <c r="S29" s="67">
        <v>1</v>
      </c>
      <c r="T29" s="67">
        <v>4</v>
      </c>
      <c r="U29" s="67">
        <v>3</v>
      </c>
      <c r="V29" s="68">
        <v>0</v>
      </c>
      <c r="W29" s="72">
        <f t="shared" si="5"/>
        <v>6</v>
      </c>
      <c r="X29" s="72">
        <f t="shared" si="5"/>
        <v>9</v>
      </c>
      <c r="Y29" s="72">
        <f t="shared" si="5"/>
        <v>24</v>
      </c>
      <c r="Z29" s="72">
        <f t="shared" si="5"/>
        <v>17</v>
      </c>
      <c r="AA29" s="73">
        <f t="shared" si="5"/>
        <v>36</v>
      </c>
      <c r="AB29" s="71">
        <f t="shared" si="6"/>
        <v>92</v>
      </c>
    </row>
    <row r="30" spans="1:28" ht="30" customHeight="1" x14ac:dyDescent="0.25">
      <c r="A30" s="18">
        <v>22</v>
      </c>
      <c r="B30" s="17" t="s">
        <v>26</v>
      </c>
      <c r="C30" s="66">
        <v>4</v>
      </c>
      <c r="D30" s="67">
        <v>13</v>
      </c>
      <c r="E30" s="67">
        <v>17</v>
      </c>
      <c r="F30" s="67">
        <v>12</v>
      </c>
      <c r="G30" s="68">
        <v>13</v>
      </c>
      <c r="H30" s="66">
        <v>0</v>
      </c>
      <c r="I30" s="67">
        <v>3</v>
      </c>
      <c r="J30" s="67">
        <v>5</v>
      </c>
      <c r="K30" s="67">
        <v>1</v>
      </c>
      <c r="L30" s="68">
        <v>1</v>
      </c>
      <c r="M30" s="66">
        <v>1</v>
      </c>
      <c r="N30" s="67">
        <v>4</v>
      </c>
      <c r="O30" s="67">
        <v>5</v>
      </c>
      <c r="P30" s="67">
        <v>2</v>
      </c>
      <c r="Q30" s="68">
        <v>4</v>
      </c>
      <c r="R30" s="66">
        <v>0</v>
      </c>
      <c r="S30" s="67">
        <v>4</v>
      </c>
      <c r="T30" s="67">
        <v>3</v>
      </c>
      <c r="U30" s="67">
        <v>2</v>
      </c>
      <c r="V30" s="68">
        <v>0</v>
      </c>
      <c r="W30" s="72">
        <f t="shared" si="5"/>
        <v>5</v>
      </c>
      <c r="X30" s="72">
        <f t="shared" si="5"/>
        <v>24</v>
      </c>
      <c r="Y30" s="72">
        <f t="shared" si="5"/>
        <v>30</v>
      </c>
      <c r="Z30" s="72">
        <f t="shared" si="5"/>
        <v>17</v>
      </c>
      <c r="AA30" s="73">
        <f t="shared" si="5"/>
        <v>18</v>
      </c>
      <c r="AB30" s="71">
        <f t="shared" si="6"/>
        <v>94</v>
      </c>
    </row>
    <row r="31" spans="1:28" ht="30" customHeight="1" x14ac:dyDescent="0.25">
      <c r="A31" s="18">
        <v>23</v>
      </c>
      <c r="B31" s="17" t="s">
        <v>27</v>
      </c>
      <c r="C31" s="66">
        <v>4</v>
      </c>
      <c r="D31" s="67">
        <v>6</v>
      </c>
      <c r="E31" s="67">
        <v>9</v>
      </c>
      <c r="F31" s="67">
        <v>8</v>
      </c>
      <c r="G31" s="68">
        <v>32</v>
      </c>
      <c r="H31" s="66">
        <v>0</v>
      </c>
      <c r="I31" s="67">
        <v>1</v>
      </c>
      <c r="J31" s="67">
        <v>0</v>
      </c>
      <c r="K31" s="67">
        <v>2</v>
      </c>
      <c r="L31" s="68">
        <v>7</v>
      </c>
      <c r="M31" s="66">
        <v>0</v>
      </c>
      <c r="N31" s="67">
        <v>2</v>
      </c>
      <c r="O31" s="67">
        <v>5</v>
      </c>
      <c r="P31" s="67">
        <v>4</v>
      </c>
      <c r="Q31" s="68">
        <v>5</v>
      </c>
      <c r="R31" s="66">
        <v>0</v>
      </c>
      <c r="S31" s="67">
        <v>1</v>
      </c>
      <c r="T31" s="67">
        <v>4</v>
      </c>
      <c r="U31" s="67">
        <v>3</v>
      </c>
      <c r="V31" s="68">
        <v>0</v>
      </c>
      <c r="W31" s="72">
        <f t="shared" si="5"/>
        <v>4</v>
      </c>
      <c r="X31" s="72">
        <f t="shared" si="5"/>
        <v>10</v>
      </c>
      <c r="Y31" s="72">
        <f t="shared" si="5"/>
        <v>18</v>
      </c>
      <c r="Z31" s="72">
        <f t="shared" si="5"/>
        <v>17</v>
      </c>
      <c r="AA31" s="73">
        <f t="shared" si="5"/>
        <v>44</v>
      </c>
      <c r="AB31" s="71">
        <f t="shared" si="6"/>
        <v>93</v>
      </c>
    </row>
    <row r="32" spans="1:28" ht="30" customHeight="1" x14ac:dyDescent="0.25">
      <c r="A32" s="18">
        <v>24</v>
      </c>
      <c r="B32" s="17" t="s">
        <v>29</v>
      </c>
      <c r="C32" s="66">
        <v>3</v>
      </c>
      <c r="D32" s="67">
        <v>8</v>
      </c>
      <c r="E32" s="67">
        <v>8</v>
      </c>
      <c r="F32" s="67">
        <v>15</v>
      </c>
      <c r="G32" s="68">
        <v>25</v>
      </c>
      <c r="H32" s="66">
        <v>0</v>
      </c>
      <c r="I32" s="67">
        <v>1</v>
      </c>
      <c r="J32" s="67">
        <v>3</v>
      </c>
      <c r="K32" s="67">
        <v>5</v>
      </c>
      <c r="L32" s="68">
        <v>1</v>
      </c>
      <c r="M32" s="66">
        <v>0</v>
      </c>
      <c r="N32" s="67">
        <v>3</v>
      </c>
      <c r="O32" s="67">
        <v>3</v>
      </c>
      <c r="P32" s="67">
        <v>4</v>
      </c>
      <c r="Q32" s="68">
        <v>5</v>
      </c>
      <c r="R32" s="66">
        <v>0</v>
      </c>
      <c r="S32" s="67">
        <v>2</v>
      </c>
      <c r="T32" s="67">
        <v>4</v>
      </c>
      <c r="U32" s="67">
        <v>2</v>
      </c>
      <c r="V32" s="68">
        <v>1</v>
      </c>
      <c r="W32" s="72">
        <f t="shared" si="5"/>
        <v>3</v>
      </c>
      <c r="X32" s="72">
        <f t="shared" si="5"/>
        <v>14</v>
      </c>
      <c r="Y32" s="72">
        <f t="shared" si="5"/>
        <v>18</v>
      </c>
      <c r="Z32" s="72">
        <f t="shared" si="5"/>
        <v>26</v>
      </c>
      <c r="AA32" s="73">
        <f t="shared" si="5"/>
        <v>32</v>
      </c>
      <c r="AB32" s="71">
        <f t="shared" si="6"/>
        <v>93</v>
      </c>
    </row>
    <row r="33" spans="1:28" ht="30" customHeight="1" x14ac:dyDescent="0.25">
      <c r="A33" s="18">
        <v>25</v>
      </c>
      <c r="B33" s="17" t="s">
        <v>31</v>
      </c>
      <c r="C33" s="66">
        <v>2</v>
      </c>
      <c r="D33" s="67">
        <v>5</v>
      </c>
      <c r="E33" s="67">
        <v>19</v>
      </c>
      <c r="F33" s="67">
        <v>10</v>
      </c>
      <c r="G33" s="68">
        <v>22</v>
      </c>
      <c r="H33" s="66">
        <v>0</v>
      </c>
      <c r="I33" s="67">
        <v>1</v>
      </c>
      <c r="J33" s="67">
        <v>3</v>
      </c>
      <c r="K33" s="67">
        <v>2</v>
      </c>
      <c r="L33" s="68">
        <v>4</v>
      </c>
      <c r="M33" s="66">
        <v>1</v>
      </c>
      <c r="N33" s="67">
        <v>3</v>
      </c>
      <c r="O33" s="67">
        <v>5</v>
      </c>
      <c r="P33" s="67">
        <v>3</v>
      </c>
      <c r="Q33" s="68">
        <v>4</v>
      </c>
      <c r="R33" s="66">
        <v>0</v>
      </c>
      <c r="S33" s="67">
        <v>2</v>
      </c>
      <c r="T33" s="67">
        <v>5</v>
      </c>
      <c r="U33" s="67">
        <v>1</v>
      </c>
      <c r="V33" s="68">
        <v>1</v>
      </c>
      <c r="W33" s="72">
        <f t="shared" si="5"/>
        <v>3</v>
      </c>
      <c r="X33" s="72">
        <f t="shared" si="5"/>
        <v>11</v>
      </c>
      <c r="Y33" s="72">
        <f t="shared" si="5"/>
        <v>32</v>
      </c>
      <c r="Z33" s="72">
        <f t="shared" si="5"/>
        <v>16</v>
      </c>
      <c r="AA33" s="73">
        <f t="shared" si="5"/>
        <v>31</v>
      </c>
      <c r="AB33" s="71">
        <f t="shared" si="6"/>
        <v>93</v>
      </c>
    </row>
    <row r="34" spans="1:28" ht="30" customHeight="1" thickBot="1" x14ac:dyDescent="0.3">
      <c r="A34" s="18">
        <v>26</v>
      </c>
      <c r="B34" s="17" t="s">
        <v>32</v>
      </c>
      <c r="C34" s="66">
        <v>5</v>
      </c>
      <c r="D34" s="67">
        <v>9</v>
      </c>
      <c r="E34" s="67">
        <v>14</v>
      </c>
      <c r="F34" s="67">
        <v>15</v>
      </c>
      <c r="G34" s="68">
        <v>16</v>
      </c>
      <c r="H34" s="66">
        <v>1</v>
      </c>
      <c r="I34" s="67">
        <v>2</v>
      </c>
      <c r="J34" s="67">
        <v>4</v>
      </c>
      <c r="K34" s="67">
        <v>1</v>
      </c>
      <c r="L34" s="68">
        <v>2</v>
      </c>
      <c r="M34" s="66">
        <v>5</v>
      </c>
      <c r="N34" s="67">
        <v>1</v>
      </c>
      <c r="O34" s="67">
        <v>2</v>
      </c>
      <c r="P34" s="67">
        <v>3</v>
      </c>
      <c r="Q34" s="68">
        <v>5</v>
      </c>
      <c r="R34" s="66">
        <v>1</v>
      </c>
      <c r="S34" s="67">
        <v>3</v>
      </c>
      <c r="T34" s="67">
        <v>2</v>
      </c>
      <c r="U34" s="67">
        <v>2</v>
      </c>
      <c r="V34" s="68">
        <v>1</v>
      </c>
      <c r="W34" s="74">
        <f t="shared" si="5"/>
        <v>12</v>
      </c>
      <c r="X34" s="74">
        <f t="shared" si="5"/>
        <v>15</v>
      </c>
      <c r="Y34" s="74">
        <f t="shared" si="5"/>
        <v>22</v>
      </c>
      <c r="Z34" s="74">
        <f t="shared" si="5"/>
        <v>21</v>
      </c>
      <c r="AA34" s="75">
        <f t="shared" si="5"/>
        <v>24</v>
      </c>
      <c r="AB34" s="71">
        <f t="shared" si="6"/>
        <v>94</v>
      </c>
    </row>
    <row r="35" spans="1:28" ht="30" customHeight="1" x14ac:dyDescent="0.25">
      <c r="A35" s="18"/>
      <c r="B35" s="17"/>
      <c r="C35" s="76"/>
      <c r="D35" s="77"/>
      <c r="E35" s="77"/>
      <c r="F35" s="77"/>
      <c r="G35" s="78"/>
      <c r="H35" s="76"/>
      <c r="I35" s="79"/>
      <c r="J35" s="79"/>
      <c r="K35" s="79"/>
      <c r="L35" s="80"/>
      <c r="M35" s="81"/>
      <c r="N35" s="79"/>
      <c r="O35" s="79"/>
      <c r="P35" s="79"/>
      <c r="Q35" s="80"/>
      <c r="R35" s="81"/>
      <c r="S35" s="79"/>
      <c r="T35" s="79"/>
      <c r="U35" s="79"/>
      <c r="V35" s="80"/>
      <c r="W35" s="82"/>
      <c r="X35" s="82"/>
      <c r="Y35" s="82"/>
      <c r="Z35" s="82"/>
      <c r="AA35" s="82"/>
      <c r="AB35" s="83"/>
    </row>
    <row r="36" spans="1:28" ht="30" customHeight="1" thickBot="1" x14ac:dyDescent="0.3">
      <c r="A36" s="18"/>
      <c r="B36" s="19" t="s">
        <v>52</v>
      </c>
      <c r="C36" s="76"/>
      <c r="D36" s="77"/>
      <c r="E36" s="77"/>
      <c r="F36" s="77"/>
      <c r="G36" s="78"/>
      <c r="H36" s="76"/>
      <c r="I36" s="79"/>
      <c r="J36" s="79"/>
      <c r="K36" s="79"/>
      <c r="L36" s="80"/>
      <c r="M36" s="81"/>
      <c r="N36" s="79"/>
      <c r="O36" s="79"/>
      <c r="P36" s="79"/>
      <c r="Q36" s="80"/>
      <c r="R36" s="81"/>
      <c r="S36" s="79"/>
      <c r="T36" s="79"/>
      <c r="U36" s="79"/>
      <c r="V36" s="80"/>
      <c r="W36" s="82"/>
      <c r="X36" s="82"/>
      <c r="Y36" s="82"/>
      <c r="Z36" s="82"/>
      <c r="AA36" s="82"/>
      <c r="AB36" s="83"/>
    </row>
    <row r="37" spans="1:28" ht="30" customHeight="1" x14ac:dyDescent="0.25">
      <c r="A37" s="18">
        <v>27</v>
      </c>
      <c r="B37" s="17" t="s">
        <v>33</v>
      </c>
      <c r="C37" s="66">
        <v>4</v>
      </c>
      <c r="D37" s="67">
        <v>10</v>
      </c>
      <c r="E37" s="67">
        <v>11</v>
      </c>
      <c r="F37" s="67">
        <v>19</v>
      </c>
      <c r="G37" s="68">
        <v>15</v>
      </c>
      <c r="H37" s="66">
        <v>1</v>
      </c>
      <c r="I37" s="67">
        <v>2</v>
      </c>
      <c r="J37" s="67">
        <v>3</v>
      </c>
      <c r="K37" s="67">
        <v>3</v>
      </c>
      <c r="L37" s="68">
        <v>1</v>
      </c>
      <c r="M37" s="66">
        <v>1</v>
      </c>
      <c r="N37" s="67">
        <v>6</v>
      </c>
      <c r="O37" s="67">
        <v>5</v>
      </c>
      <c r="P37" s="67">
        <v>1</v>
      </c>
      <c r="Q37" s="68">
        <v>3</v>
      </c>
      <c r="R37" s="66">
        <v>0</v>
      </c>
      <c r="S37" s="67">
        <v>0</v>
      </c>
      <c r="T37" s="67">
        <v>6</v>
      </c>
      <c r="U37" s="67">
        <v>1</v>
      </c>
      <c r="V37" s="68">
        <v>2</v>
      </c>
      <c r="W37" s="69">
        <f t="shared" ref="W37:AA47" si="7">C37+H37+M37+R37</f>
        <v>6</v>
      </c>
      <c r="X37" s="69">
        <f t="shared" si="7"/>
        <v>18</v>
      </c>
      <c r="Y37" s="69">
        <f t="shared" si="7"/>
        <v>25</v>
      </c>
      <c r="Z37" s="69">
        <f t="shared" si="7"/>
        <v>24</v>
      </c>
      <c r="AA37" s="70">
        <f t="shared" si="7"/>
        <v>21</v>
      </c>
      <c r="AB37" s="71">
        <f t="shared" ref="AB37:AB47" si="8">SUM(W37:AA37)</f>
        <v>94</v>
      </c>
    </row>
    <row r="38" spans="1:28" ht="30" customHeight="1" x14ac:dyDescent="0.25">
      <c r="A38" s="18">
        <v>28</v>
      </c>
      <c r="B38" s="17" t="s">
        <v>34</v>
      </c>
      <c r="C38" s="66">
        <v>2</v>
      </c>
      <c r="D38" s="67">
        <v>7</v>
      </c>
      <c r="E38" s="67">
        <v>22</v>
      </c>
      <c r="F38" s="67">
        <v>13</v>
      </c>
      <c r="G38" s="68">
        <v>15</v>
      </c>
      <c r="H38" s="66">
        <v>1</v>
      </c>
      <c r="I38" s="67">
        <v>1</v>
      </c>
      <c r="J38" s="67">
        <v>4</v>
      </c>
      <c r="K38" s="67">
        <v>4</v>
      </c>
      <c r="L38" s="68">
        <v>0</v>
      </c>
      <c r="M38" s="66">
        <v>0</v>
      </c>
      <c r="N38" s="67">
        <v>1</v>
      </c>
      <c r="O38" s="67">
        <v>11</v>
      </c>
      <c r="P38" s="67">
        <v>1</v>
      </c>
      <c r="Q38" s="68">
        <v>3</v>
      </c>
      <c r="R38" s="66">
        <v>0</v>
      </c>
      <c r="S38" s="67">
        <v>0</v>
      </c>
      <c r="T38" s="67">
        <v>3</v>
      </c>
      <c r="U38" s="67">
        <v>4</v>
      </c>
      <c r="V38" s="68">
        <v>2</v>
      </c>
      <c r="W38" s="72">
        <f t="shared" si="7"/>
        <v>3</v>
      </c>
      <c r="X38" s="72">
        <f t="shared" si="7"/>
        <v>9</v>
      </c>
      <c r="Y38" s="72">
        <f t="shared" si="7"/>
        <v>40</v>
      </c>
      <c r="Z38" s="72">
        <f t="shared" si="7"/>
        <v>22</v>
      </c>
      <c r="AA38" s="73">
        <f t="shared" si="7"/>
        <v>20</v>
      </c>
      <c r="AB38" s="71">
        <f t="shared" si="8"/>
        <v>94</v>
      </c>
    </row>
    <row r="39" spans="1:28" ht="30" customHeight="1" x14ac:dyDescent="0.25">
      <c r="A39" s="18">
        <v>29</v>
      </c>
      <c r="B39" s="17" t="s">
        <v>35</v>
      </c>
      <c r="C39" s="66">
        <v>2</v>
      </c>
      <c r="D39" s="67">
        <v>4</v>
      </c>
      <c r="E39" s="67">
        <v>8</v>
      </c>
      <c r="F39" s="67">
        <v>23</v>
      </c>
      <c r="G39" s="68">
        <v>22</v>
      </c>
      <c r="H39" s="66">
        <v>0</v>
      </c>
      <c r="I39" s="67">
        <v>0</v>
      </c>
      <c r="J39" s="67">
        <v>4</v>
      </c>
      <c r="K39" s="67">
        <v>3</v>
      </c>
      <c r="L39" s="68">
        <v>3</v>
      </c>
      <c r="M39" s="66">
        <v>1</v>
      </c>
      <c r="N39" s="67">
        <v>1</v>
      </c>
      <c r="O39" s="67">
        <v>4</v>
      </c>
      <c r="P39" s="67">
        <v>5</v>
      </c>
      <c r="Q39" s="68">
        <v>5</v>
      </c>
      <c r="R39" s="66">
        <v>0</v>
      </c>
      <c r="S39" s="67">
        <v>1</v>
      </c>
      <c r="T39" s="67">
        <v>2</v>
      </c>
      <c r="U39" s="67">
        <v>4</v>
      </c>
      <c r="V39" s="68">
        <v>2</v>
      </c>
      <c r="W39" s="72">
        <f t="shared" si="7"/>
        <v>3</v>
      </c>
      <c r="X39" s="72">
        <f t="shared" si="7"/>
        <v>6</v>
      </c>
      <c r="Y39" s="72">
        <f t="shared" si="7"/>
        <v>18</v>
      </c>
      <c r="Z39" s="72">
        <f t="shared" si="7"/>
        <v>35</v>
      </c>
      <c r="AA39" s="73">
        <f t="shared" si="7"/>
        <v>32</v>
      </c>
      <c r="AB39" s="71">
        <f t="shared" si="8"/>
        <v>94</v>
      </c>
    </row>
    <row r="40" spans="1:28" ht="30" customHeight="1" x14ac:dyDescent="0.25">
      <c r="A40" s="18">
        <v>30</v>
      </c>
      <c r="B40" s="17" t="s">
        <v>36</v>
      </c>
      <c r="C40" s="66">
        <v>1</v>
      </c>
      <c r="D40" s="67">
        <v>4</v>
      </c>
      <c r="E40" s="67">
        <v>5</v>
      </c>
      <c r="F40" s="67">
        <v>11</v>
      </c>
      <c r="G40" s="68">
        <v>37</v>
      </c>
      <c r="H40" s="66">
        <v>0</v>
      </c>
      <c r="I40" s="67">
        <v>0</v>
      </c>
      <c r="J40" s="67">
        <v>0</v>
      </c>
      <c r="K40" s="67">
        <v>2</v>
      </c>
      <c r="L40" s="68">
        <v>8</v>
      </c>
      <c r="M40" s="66">
        <v>0</v>
      </c>
      <c r="N40" s="67">
        <v>3</v>
      </c>
      <c r="O40" s="67">
        <v>2</v>
      </c>
      <c r="P40" s="67">
        <v>3</v>
      </c>
      <c r="Q40" s="68">
        <v>7</v>
      </c>
      <c r="R40" s="66">
        <v>0</v>
      </c>
      <c r="S40" s="67">
        <v>0</v>
      </c>
      <c r="T40" s="67">
        <v>3</v>
      </c>
      <c r="U40" s="67">
        <v>3</v>
      </c>
      <c r="V40" s="68">
        <v>3</v>
      </c>
      <c r="W40" s="72">
        <f t="shared" si="7"/>
        <v>1</v>
      </c>
      <c r="X40" s="72">
        <f t="shared" si="7"/>
        <v>7</v>
      </c>
      <c r="Y40" s="72">
        <f t="shared" si="7"/>
        <v>10</v>
      </c>
      <c r="Z40" s="72">
        <f t="shared" si="7"/>
        <v>19</v>
      </c>
      <c r="AA40" s="73">
        <f t="shared" si="7"/>
        <v>55</v>
      </c>
      <c r="AB40" s="71">
        <f t="shared" si="8"/>
        <v>92</v>
      </c>
    </row>
    <row r="41" spans="1:28" ht="30" customHeight="1" x14ac:dyDescent="0.25">
      <c r="A41" s="18">
        <v>31</v>
      </c>
      <c r="B41" s="20" t="s">
        <v>37</v>
      </c>
      <c r="C41" s="66">
        <v>2</v>
      </c>
      <c r="D41" s="67">
        <v>5</v>
      </c>
      <c r="E41" s="67">
        <v>11</v>
      </c>
      <c r="F41" s="67">
        <v>11</v>
      </c>
      <c r="G41" s="68">
        <v>30</v>
      </c>
      <c r="H41" s="66">
        <v>0</v>
      </c>
      <c r="I41" s="67">
        <v>0</v>
      </c>
      <c r="J41" s="67">
        <v>1</v>
      </c>
      <c r="K41" s="67">
        <v>4</v>
      </c>
      <c r="L41" s="68">
        <v>5</v>
      </c>
      <c r="M41" s="66">
        <v>0</v>
      </c>
      <c r="N41" s="67">
        <v>2</v>
      </c>
      <c r="O41" s="67">
        <v>3</v>
      </c>
      <c r="P41" s="67">
        <v>4</v>
      </c>
      <c r="Q41" s="68">
        <v>7</v>
      </c>
      <c r="R41" s="66">
        <v>0</v>
      </c>
      <c r="S41" s="67">
        <v>0</v>
      </c>
      <c r="T41" s="67">
        <v>2</v>
      </c>
      <c r="U41" s="67">
        <v>3</v>
      </c>
      <c r="V41" s="68">
        <v>4</v>
      </c>
      <c r="W41" s="72">
        <f t="shared" si="7"/>
        <v>2</v>
      </c>
      <c r="X41" s="72">
        <f t="shared" si="7"/>
        <v>7</v>
      </c>
      <c r="Y41" s="72">
        <f t="shared" si="7"/>
        <v>17</v>
      </c>
      <c r="Z41" s="72">
        <f t="shared" si="7"/>
        <v>22</v>
      </c>
      <c r="AA41" s="73">
        <f t="shared" si="7"/>
        <v>46</v>
      </c>
      <c r="AB41" s="71">
        <f t="shared" si="8"/>
        <v>94</v>
      </c>
    </row>
    <row r="42" spans="1:28" ht="30" customHeight="1" x14ac:dyDescent="0.25">
      <c r="A42" s="18">
        <v>32</v>
      </c>
      <c r="B42" s="17" t="s">
        <v>38</v>
      </c>
      <c r="C42" s="66">
        <v>1</v>
      </c>
      <c r="D42" s="67">
        <v>8</v>
      </c>
      <c r="E42" s="67">
        <v>15</v>
      </c>
      <c r="F42" s="67">
        <v>18</v>
      </c>
      <c r="G42" s="68">
        <v>17</v>
      </c>
      <c r="H42" s="66">
        <v>0</v>
      </c>
      <c r="I42" s="67">
        <v>0</v>
      </c>
      <c r="J42" s="67">
        <v>2</v>
      </c>
      <c r="K42" s="67">
        <v>3</v>
      </c>
      <c r="L42" s="68">
        <v>5</v>
      </c>
      <c r="M42" s="66">
        <v>0</v>
      </c>
      <c r="N42" s="67">
        <v>3</v>
      </c>
      <c r="O42" s="67">
        <v>4</v>
      </c>
      <c r="P42" s="67">
        <v>3</v>
      </c>
      <c r="Q42" s="68">
        <v>6</v>
      </c>
      <c r="R42" s="66">
        <v>0</v>
      </c>
      <c r="S42" s="67">
        <v>1</v>
      </c>
      <c r="T42" s="67">
        <v>2</v>
      </c>
      <c r="U42" s="67">
        <v>2</v>
      </c>
      <c r="V42" s="68">
        <v>4</v>
      </c>
      <c r="W42" s="72">
        <f t="shared" si="7"/>
        <v>1</v>
      </c>
      <c r="X42" s="72">
        <f t="shared" si="7"/>
        <v>12</v>
      </c>
      <c r="Y42" s="72">
        <f t="shared" si="7"/>
        <v>23</v>
      </c>
      <c r="Z42" s="72">
        <f t="shared" si="7"/>
        <v>26</v>
      </c>
      <c r="AA42" s="73">
        <f t="shared" si="7"/>
        <v>32</v>
      </c>
      <c r="AB42" s="71">
        <f t="shared" si="8"/>
        <v>94</v>
      </c>
    </row>
    <row r="43" spans="1:28" ht="30" customHeight="1" x14ac:dyDescent="0.25">
      <c r="A43" s="18">
        <v>33</v>
      </c>
      <c r="B43" s="17" t="s">
        <v>39</v>
      </c>
      <c r="C43" s="66">
        <v>3</v>
      </c>
      <c r="D43" s="67">
        <v>6</v>
      </c>
      <c r="E43" s="67">
        <v>9</v>
      </c>
      <c r="F43" s="67">
        <v>17</v>
      </c>
      <c r="G43" s="68">
        <v>24</v>
      </c>
      <c r="H43" s="66">
        <v>0</v>
      </c>
      <c r="I43" s="67">
        <v>0</v>
      </c>
      <c r="J43" s="67">
        <v>1</v>
      </c>
      <c r="K43" s="67">
        <v>6</v>
      </c>
      <c r="L43" s="68">
        <v>3</v>
      </c>
      <c r="M43" s="66">
        <v>0</v>
      </c>
      <c r="N43" s="67">
        <v>1</v>
      </c>
      <c r="O43" s="67">
        <v>2</v>
      </c>
      <c r="P43" s="67">
        <v>8</v>
      </c>
      <c r="Q43" s="68">
        <v>4</v>
      </c>
      <c r="R43" s="66">
        <v>0</v>
      </c>
      <c r="S43" s="67">
        <v>0</v>
      </c>
      <c r="T43" s="67">
        <v>2</v>
      </c>
      <c r="U43" s="67">
        <v>3</v>
      </c>
      <c r="V43" s="68">
        <v>4</v>
      </c>
      <c r="W43" s="72">
        <f t="shared" si="7"/>
        <v>3</v>
      </c>
      <c r="X43" s="72">
        <f t="shared" si="7"/>
        <v>7</v>
      </c>
      <c r="Y43" s="72">
        <f t="shared" si="7"/>
        <v>14</v>
      </c>
      <c r="Z43" s="72">
        <f t="shared" si="7"/>
        <v>34</v>
      </c>
      <c r="AA43" s="73">
        <f t="shared" si="7"/>
        <v>35</v>
      </c>
      <c r="AB43" s="71">
        <f t="shared" si="8"/>
        <v>93</v>
      </c>
    </row>
    <row r="44" spans="1:28" ht="30" customHeight="1" x14ac:dyDescent="0.25">
      <c r="A44" s="18">
        <v>34</v>
      </c>
      <c r="B44" s="17" t="s">
        <v>40</v>
      </c>
      <c r="C44" s="66">
        <v>2</v>
      </c>
      <c r="D44" s="67">
        <v>7</v>
      </c>
      <c r="E44" s="67">
        <v>13</v>
      </c>
      <c r="F44" s="67">
        <v>18</v>
      </c>
      <c r="G44" s="68">
        <v>19</v>
      </c>
      <c r="H44" s="66">
        <v>0</v>
      </c>
      <c r="I44" s="67">
        <v>0</v>
      </c>
      <c r="J44" s="67">
        <v>2</v>
      </c>
      <c r="K44" s="67">
        <v>4</v>
      </c>
      <c r="L44" s="68">
        <v>4</v>
      </c>
      <c r="M44" s="66">
        <v>0</v>
      </c>
      <c r="N44" s="67">
        <v>2</v>
      </c>
      <c r="O44" s="67">
        <v>3</v>
      </c>
      <c r="P44" s="67">
        <v>5</v>
      </c>
      <c r="Q44" s="68">
        <v>6</v>
      </c>
      <c r="R44" s="66">
        <v>0</v>
      </c>
      <c r="S44" s="67">
        <v>0</v>
      </c>
      <c r="T44" s="67">
        <v>2</v>
      </c>
      <c r="U44" s="67">
        <v>3</v>
      </c>
      <c r="V44" s="68">
        <v>4</v>
      </c>
      <c r="W44" s="72">
        <f t="shared" si="7"/>
        <v>2</v>
      </c>
      <c r="X44" s="72">
        <f t="shared" si="7"/>
        <v>9</v>
      </c>
      <c r="Y44" s="72">
        <f t="shared" si="7"/>
        <v>20</v>
      </c>
      <c r="Z44" s="72">
        <f t="shared" si="7"/>
        <v>30</v>
      </c>
      <c r="AA44" s="73">
        <f t="shared" si="7"/>
        <v>33</v>
      </c>
      <c r="AB44" s="71">
        <f t="shared" si="8"/>
        <v>94</v>
      </c>
    </row>
    <row r="45" spans="1:28" ht="30" customHeight="1" x14ac:dyDescent="0.25">
      <c r="A45" s="18">
        <v>35</v>
      </c>
      <c r="B45" s="17" t="s">
        <v>41</v>
      </c>
      <c r="C45" s="66">
        <v>3</v>
      </c>
      <c r="D45" s="67">
        <v>4</v>
      </c>
      <c r="E45" s="67">
        <v>17</v>
      </c>
      <c r="F45" s="67">
        <v>13</v>
      </c>
      <c r="G45" s="68">
        <v>22</v>
      </c>
      <c r="H45" s="66">
        <v>0</v>
      </c>
      <c r="I45" s="67">
        <v>1</v>
      </c>
      <c r="J45" s="67">
        <v>1</v>
      </c>
      <c r="K45" s="67">
        <v>5</v>
      </c>
      <c r="L45" s="68">
        <v>3</v>
      </c>
      <c r="M45" s="66">
        <v>2</v>
      </c>
      <c r="N45" s="67">
        <v>2</v>
      </c>
      <c r="O45" s="67">
        <v>2</v>
      </c>
      <c r="P45" s="67">
        <v>5</v>
      </c>
      <c r="Q45" s="68">
        <v>5</v>
      </c>
      <c r="R45" s="66">
        <v>0</v>
      </c>
      <c r="S45" s="67">
        <v>0</v>
      </c>
      <c r="T45" s="67">
        <v>2</v>
      </c>
      <c r="U45" s="67">
        <v>3</v>
      </c>
      <c r="V45" s="68">
        <v>4</v>
      </c>
      <c r="W45" s="72">
        <f t="shared" si="7"/>
        <v>5</v>
      </c>
      <c r="X45" s="72">
        <f t="shared" si="7"/>
        <v>7</v>
      </c>
      <c r="Y45" s="72">
        <f t="shared" si="7"/>
        <v>22</v>
      </c>
      <c r="Z45" s="72">
        <f t="shared" si="7"/>
        <v>26</v>
      </c>
      <c r="AA45" s="73">
        <f t="shared" si="7"/>
        <v>34</v>
      </c>
      <c r="AB45" s="71">
        <f t="shared" si="8"/>
        <v>94</v>
      </c>
    </row>
    <row r="46" spans="1:28" ht="30" customHeight="1" x14ac:dyDescent="0.25">
      <c r="A46" s="18">
        <v>36</v>
      </c>
      <c r="B46" s="17" t="s">
        <v>42</v>
      </c>
      <c r="C46" s="66">
        <v>4</v>
      </c>
      <c r="D46" s="67">
        <v>5</v>
      </c>
      <c r="E46" s="67">
        <v>7</v>
      </c>
      <c r="F46" s="67">
        <v>7</v>
      </c>
      <c r="G46" s="68">
        <v>35</v>
      </c>
      <c r="H46" s="66">
        <v>0</v>
      </c>
      <c r="I46" s="67">
        <v>1</v>
      </c>
      <c r="J46" s="67">
        <v>1</v>
      </c>
      <c r="K46" s="67">
        <v>2</v>
      </c>
      <c r="L46" s="68">
        <v>6</v>
      </c>
      <c r="M46" s="66">
        <v>3</v>
      </c>
      <c r="N46" s="67">
        <v>0</v>
      </c>
      <c r="O46" s="67">
        <v>6</v>
      </c>
      <c r="P46" s="67">
        <v>0</v>
      </c>
      <c r="Q46" s="68">
        <v>7</v>
      </c>
      <c r="R46" s="66">
        <v>0</v>
      </c>
      <c r="S46" s="67">
        <v>2</v>
      </c>
      <c r="T46" s="67">
        <v>1</v>
      </c>
      <c r="U46" s="67">
        <v>3</v>
      </c>
      <c r="V46" s="68">
        <v>3</v>
      </c>
      <c r="W46" s="72">
        <f t="shared" si="7"/>
        <v>7</v>
      </c>
      <c r="X46" s="72">
        <f t="shared" si="7"/>
        <v>8</v>
      </c>
      <c r="Y46" s="72">
        <f t="shared" si="7"/>
        <v>15</v>
      </c>
      <c r="Z46" s="72">
        <f t="shared" si="7"/>
        <v>12</v>
      </c>
      <c r="AA46" s="73">
        <f t="shared" si="7"/>
        <v>51</v>
      </c>
      <c r="AB46" s="71">
        <f t="shared" si="8"/>
        <v>93</v>
      </c>
    </row>
    <row r="47" spans="1:28" ht="30" customHeight="1" thickBot="1" x14ac:dyDescent="0.3">
      <c r="A47" s="18">
        <v>37</v>
      </c>
      <c r="B47" s="17" t="s">
        <v>43</v>
      </c>
      <c r="C47" s="66">
        <v>6</v>
      </c>
      <c r="D47" s="67">
        <v>4</v>
      </c>
      <c r="E47" s="67">
        <v>9</v>
      </c>
      <c r="F47" s="67">
        <v>17</v>
      </c>
      <c r="G47" s="68">
        <v>23</v>
      </c>
      <c r="H47" s="66">
        <v>0</v>
      </c>
      <c r="I47" s="67">
        <v>0</v>
      </c>
      <c r="J47" s="67">
        <v>2</v>
      </c>
      <c r="K47" s="67">
        <v>4</v>
      </c>
      <c r="L47" s="68">
        <v>4</v>
      </c>
      <c r="M47" s="66">
        <v>0</v>
      </c>
      <c r="N47" s="67">
        <v>2</v>
      </c>
      <c r="O47" s="67">
        <v>5</v>
      </c>
      <c r="P47" s="67">
        <v>5</v>
      </c>
      <c r="Q47" s="68">
        <v>4</v>
      </c>
      <c r="R47" s="66">
        <v>0</v>
      </c>
      <c r="S47" s="67">
        <v>0</v>
      </c>
      <c r="T47" s="67">
        <v>3</v>
      </c>
      <c r="U47" s="67">
        <v>2</v>
      </c>
      <c r="V47" s="68">
        <v>4</v>
      </c>
      <c r="W47" s="74">
        <f t="shared" si="7"/>
        <v>6</v>
      </c>
      <c r="X47" s="74">
        <f t="shared" si="7"/>
        <v>6</v>
      </c>
      <c r="Y47" s="74">
        <f t="shared" si="7"/>
        <v>19</v>
      </c>
      <c r="Z47" s="74">
        <f t="shared" si="7"/>
        <v>28</v>
      </c>
      <c r="AA47" s="75">
        <f t="shared" si="7"/>
        <v>35</v>
      </c>
      <c r="AB47" s="71">
        <f t="shared" si="8"/>
        <v>94</v>
      </c>
    </row>
    <row r="48" spans="1:28" ht="30" customHeight="1" x14ac:dyDescent="0.25">
      <c r="A48" s="18"/>
      <c r="B48" s="17"/>
      <c r="C48" s="34"/>
      <c r="D48" s="35"/>
      <c r="E48" s="35"/>
      <c r="F48" s="35"/>
      <c r="G48" s="36"/>
      <c r="H48" s="34"/>
      <c r="I48" s="37"/>
      <c r="J48" s="37"/>
      <c r="K48" s="37"/>
      <c r="L48" s="38"/>
      <c r="M48" s="39"/>
      <c r="N48" s="37"/>
      <c r="O48" s="37"/>
      <c r="P48" s="37"/>
      <c r="Q48" s="38"/>
      <c r="R48" s="39"/>
      <c r="S48" s="37"/>
      <c r="T48" s="37"/>
      <c r="U48" s="37"/>
      <c r="V48" s="38"/>
      <c r="W48" s="26"/>
      <c r="X48" s="26"/>
      <c r="Y48" s="26"/>
      <c r="Z48" s="26"/>
      <c r="AA48" s="26"/>
      <c r="AB48" s="26"/>
    </row>
    <row r="49" spans="1:28" ht="30" customHeight="1" x14ac:dyDescent="0.25">
      <c r="A49" s="18"/>
      <c r="B49" s="17"/>
      <c r="C49" s="34"/>
      <c r="D49" s="35"/>
      <c r="E49" s="35"/>
      <c r="F49" s="35"/>
      <c r="G49" s="36"/>
      <c r="H49" s="34"/>
      <c r="I49" s="37"/>
      <c r="J49" s="37"/>
      <c r="K49" s="37"/>
      <c r="L49" s="38"/>
      <c r="M49" s="39"/>
      <c r="N49" s="37"/>
      <c r="O49" s="37"/>
      <c r="P49" s="37"/>
      <c r="Q49" s="38"/>
      <c r="R49" s="39"/>
      <c r="S49" s="37"/>
      <c r="T49" s="37"/>
      <c r="U49" s="37"/>
      <c r="V49" s="38"/>
      <c r="W49" s="26"/>
      <c r="X49" s="26"/>
      <c r="Y49" s="26"/>
      <c r="Z49" s="26"/>
      <c r="AA49" s="26"/>
      <c r="AB49" s="26"/>
    </row>
    <row r="50" spans="1:28" ht="30" customHeight="1" thickBot="1" x14ac:dyDescent="0.3">
      <c r="A50" s="18"/>
      <c r="B50" s="17"/>
      <c r="C50" s="34"/>
      <c r="D50" s="35"/>
      <c r="E50" s="35"/>
      <c r="F50" s="35"/>
      <c r="G50" s="36"/>
      <c r="H50" s="34"/>
      <c r="I50" s="37"/>
      <c r="J50" s="37"/>
      <c r="K50" s="37"/>
      <c r="L50" s="38"/>
      <c r="M50" s="39"/>
      <c r="N50" s="37"/>
      <c r="O50" s="37"/>
      <c r="P50" s="37"/>
      <c r="Q50" s="38"/>
      <c r="R50" s="39"/>
      <c r="S50" s="37"/>
      <c r="T50" s="37"/>
      <c r="U50" s="37"/>
      <c r="V50" s="38"/>
      <c r="W50" s="26"/>
      <c r="X50" s="26"/>
      <c r="Y50" s="26"/>
      <c r="Z50" s="26"/>
      <c r="AA50" s="26"/>
      <c r="AB50" s="26"/>
    </row>
    <row r="51" spans="1:28" s="3" customFormat="1" ht="30" customHeight="1" thickBot="1" x14ac:dyDescent="0.3">
      <c r="A51" s="18"/>
      <c r="B51" s="19" t="s">
        <v>48</v>
      </c>
      <c r="C51" s="51" t="s">
        <v>45</v>
      </c>
      <c r="D51" s="51" t="s">
        <v>46</v>
      </c>
      <c r="E51" s="51" t="s">
        <v>44</v>
      </c>
      <c r="F51" s="52" t="s">
        <v>47</v>
      </c>
      <c r="G51" s="53"/>
      <c r="H51" s="51"/>
      <c r="I51" s="51"/>
      <c r="J51" s="51"/>
      <c r="K51" s="52"/>
      <c r="L51" s="53"/>
      <c r="M51" s="51"/>
      <c r="N51" s="51"/>
      <c r="O51" s="51"/>
      <c r="P51" s="52"/>
      <c r="Q51" s="53"/>
      <c r="R51" s="51"/>
      <c r="S51" s="51"/>
      <c r="T51" s="51"/>
      <c r="U51" s="52"/>
      <c r="V51" s="53"/>
      <c r="W51" s="51"/>
      <c r="X51" s="51"/>
      <c r="Y51" s="51"/>
      <c r="Z51" s="52"/>
      <c r="AA51" s="53"/>
      <c r="AB51" s="26"/>
    </row>
    <row r="52" spans="1:28" ht="30" customHeight="1" thickBot="1" x14ac:dyDescent="0.3">
      <c r="A52" s="18"/>
      <c r="B52" s="17"/>
      <c r="C52" s="34"/>
      <c r="D52" s="35"/>
      <c r="E52" s="35"/>
      <c r="F52" s="35"/>
      <c r="G52" s="36"/>
      <c r="H52" s="34"/>
      <c r="I52" s="37"/>
      <c r="J52" s="37"/>
      <c r="K52" s="37"/>
      <c r="L52" s="38"/>
      <c r="M52" s="39"/>
      <c r="N52" s="37"/>
      <c r="O52" s="37"/>
      <c r="P52" s="37"/>
      <c r="Q52" s="38"/>
      <c r="R52" s="39"/>
      <c r="S52" s="37"/>
      <c r="T52" s="37"/>
      <c r="U52" s="37"/>
      <c r="V52" s="38"/>
      <c r="W52" s="26"/>
      <c r="X52" s="26"/>
      <c r="Y52" s="26"/>
      <c r="Z52" s="26"/>
      <c r="AA52" s="26"/>
      <c r="AB52" s="26"/>
    </row>
    <row r="53" spans="1:28" ht="30" customHeight="1" x14ac:dyDescent="0.25">
      <c r="A53" s="18">
        <v>1</v>
      </c>
      <c r="B53" s="17" t="s">
        <v>53</v>
      </c>
      <c r="C53" s="66">
        <v>10</v>
      </c>
      <c r="D53" s="67">
        <v>20</v>
      </c>
      <c r="E53" s="67">
        <v>16</v>
      </c>
      <c r="F53" s="67">
        <v>12</v>
      </c>
      <c r="G53" s="68"/>
      <c r="H53" s="66">
        <v>2</v>
      </c>
      <c r="I53" s="67">
        <v>1</v>
      </c>
      <c r="J53" s="67">
        <v>6</v>
      </c>
      <c r="K53" s="67">
        <v>1</v>
      </c>
      <c r="L53" s="68"/>
      <c r="M53" s="66">
        <v>4</v>
      </c>
      <c r="N53" s="67">
        <v>6</v>
      </c>
      <c r="O53" s="67">
        <v>3</v>
      </c>
      <c r="P53" s="67">
        <v>3</v>
      </c>
      <c r="Q53" s="68"/>
      <c r="R53" s="66">
        <v>1</v>
      </c>
      <c r="S53" s="67">
        <v>4</v>
      </c>
      <c r="T53" s="67">
        <v>3</v>
      </c>
      <c r="U53" s="67">
        <v>1</v>
      </c>
      <c r="V53" s="68"/>
      <c r="W53" s="69">
        <f>C53+H53+M53+R53</f>
        <v>17</v>
      </c>
      <c r="X53" s="69">
        <f>D53+I53+N53+S53</f>
        <v>31</v>
      </c>
      <c r="Y53" s="69">
        <f t="shared" ref="Y53:Z64" si="9">E53+J53+O53+T53</f>
        <v>28</v>
      </c>
      <c r="Z53" s="70">
        <f t="shared" si="9"/>
        <v>17</v>
      </c>
      <c r="AA53" s="71">
        <f>SUM(W53:Z53)</f>
        <v>93</v>
      </c>
      <c r="AB53" s="26"/>
    </row>
    <row r="54" spans="1:28" ht="30" customHeight="1" x14ac:dyDescent="0.25">
      <c r="A54" s="18">
        <v>2</v>
      </c>
      <c r="B54" s="17" t="s">
        <v>54</v>
      </c>
      <c r="C54" s="66">
        <v>9</v>
      </c>
      <c r="D54" s="67">
        <v>20</v>
      </c>
      <c r="E54" s="67">
        <v>16</v>
      </c>
      <c r="F54" s="67">
        <v>13</v>
      </c>
      <c r="G54" s="68"/>
      <c r="H54" s="66">
        <v>1</v>
      </c>
      <c r="I54" s="67">
        <v>2</v>
      </c>
      <c r="J54" s="67">
        <v>7</v>
      </c>
      <c r="K54" s="67">
        <v>0</v>
      </c>
      <c r="L54" s="68"/>
      <c r="M54" s="66">
        <v>4</v>
      </c>
      <c r="N54" s="67">
        <v>5</v>
      </c>
      <c r="O54" s="67">
        <v>5</v>
      </c>
      <c r="P54" s="67">
        <v>2</v>
      </c>
      <c r="Q54" s="68"/>
      <c r="R54" s="66">
        <v>1</v>
      </c>
      <c r="S54" s="67">
        <v>3</v>
      </c>
      <c r="T54" s="67">
        <v>3</v>
      </c>
      <c r="U54" s="67">
        <v>2</v>
      </c>
      <c r="V54" s="68"/>
      <c r="W54" s="72">
        <f t="shared" ref="W54:W64" si="10">C54+H54+M54+R54</f>
        <v>15</v>
      </c>
      <c r="X54" s="72">
        <f t="shared" ref="X54:X64" si="11">D54+I54+N54+S54</f>
        <v>30</v>
      </c>
      <c r="Y54" s="72">
        <f t="shared" si="9"/>
        <v>31</v>
      </c>
      <c r="Z54" s="73">
        <f t="shared" si="9"/>
        <v>17</v>
      </c>
      <c r="AA54" s="71">
        <f>SUM(W54:Z54)</f>
        <v>93</v>
      </c>
      <c r="AB54" s="26"/>
    </row>
    <row r="55" spans="1:28" ht="30" customHeight="1" x14ac:dyDescent="0.25">
      <c r="A55" s="18">
        <v>3</v>
      </c>
      <c r="B55" s="17" t="s">
        <v>55</v>
      </c>
      <c r="C55" s="66">
        <v>6</v>
      </c>
      <c r="D55" s="67">
        <v>11</v>
      </c>
      <c r="E55" s="67">
        <v>21</v>
      </c>
      <c r="F55" s="67">
        <v>20</v>
      </c>
      <c r="G55" s="68"/>
      <c r="H55" s="66">
        <v>0</v>
      </c>
      <c r="I55" s="67">
        <v>4</v>
      </c>
      <c r="J55" s="67">
        <v>4</v>
      </c>
      <c r="K55" s="67">
        <v>2</v>
      </c>
      <c r="L55" s="68"/>
      <c r="M55" s="66">
        <v>5</v>
      </c>
      <c r="N55" s="67">
        <v>4</v>
      </c>
      <c r="O55" s="67">
        <v>5</v>
      </c>
      <c r="P55" s="67">
        <v>2</v>
      </c>
      <c r="Q55" s="68"/>
      <c r="R55" s="66">
        <v>0</v>
      </c>
      <c r="S55" s="67">
        <v>5</v>
      </c>
      <c r="T55" s="67">
        <v>2</v>
      </c>
      <c r="U55" s="67">
        <v>2</v>
      </c>
      <c r="V55" s="68"/>
      <c r="W55" s="72">
        <f t="shared" si="10"/>
        <v>11</v>
      </c>
      <c r="X55" s="72">
        <f t="shared" si="11"/>
        <v>24</v>
      </c>
      <c r="Y55" s="72">
        <f t="shared" si="9"/>
        <v>32</v>
      </c>
      <c r="Z55" s="73">
        <f t="shared" si="9"/>
        <v>26</v>
      </c>
      <c r="AA55" s="71">
        <f t="shared" ref="AA55:AA64" si="12">SUM(W55:Z55)</f>
        <v>93</v>
      </c>
      <c r="AB55" s="26"/>
    </row>
    <row r="56" spans="1:28" ht="30" customHeight="1" x14ac:dyDescent="0.25">
      <c r="A56" s="18">
        <v>4</v>
      </c>
      <c r="B56" s="17" t="s">
        <v>56</v>
      </c>
      <c r="C56" s="66">
        <v>15</v>
      </c>
      <c r="D56" s="67">
        <v>18</v>
      </c>
      <c r="E56" s="67">
        <v>12</v>
      </c>
      <c r="F56" s="67">
        <v>14</v>
      </c>
      <c r="G56" s="68"/>
      <c r="H56" s="66">
        <v>3</v>
      </c>
      <c r="I56" s="67">
        <v>4</v>
      </c>
      <c r="J56" s="67">
        <v>2</v>
      </c>
      <c r="K56" s="67">
        <v>1</v>
      </c>
      <c r="L56" s="68"/>
      <c r="M56" s="66">
        <v>8</v>
      </c>
      <c r="N56" s="67">
        <v>6</v>
      </c>
      <c r="O56" s="67">
        <v>1</v>
      </c>
      <c r="P56" s="67">
        <v>0</v>
      </c>
      <c r="Q56" s="68"/>
      <c r="R56" s="66">
        <v>0</v>
      </c>
      <c r="S56" s="67">
        <v>3</v>
      </c>
      <c r="T56" s="67">
        <v>4</v>
      </c>
      <c r="U56" s="67">
        <v>2</v>
      </c>
      <c r="V56" s="68"/>
      <c r="W56" s="72">
        <f t="shared" si="10"/>
        <v>26</v>
      </c>
      <c r="X56" s="72">
        <f t="shared" si="11"/>
        <v>31</v>
      </c>
      <c r="Y56" s="72">
        <f t="shared" si="9"/>
        <v>19</v>
      </c>
      <c r="Z56" s="73">
        <f t="shared" si="9"/>
        <v>17</v>
      </c>
      <c r="AA56" s="71">
        <f t="shared" si="12"/>
        <v>93</v>
      </c>
      <c r="AB56" s="26"/>
    </row>
    <row r="57" spans="1:28" ht="30" customHeight="1" x14ac:dyDescent="0.25">
      <c r="A57" s="18">
        <v>5</v>
      </c>
      <c r="B57" s="17" t="s">
        <v>57</v>
      </c>
      <c r="C57" s="66">
        <v>9</v>
      </c>
      <c r="D57" s="67">
        <v>12</v>
      </c>
      <c r="E57" s="67">
        <v>19</v>
      </c>
      <c r="F57" s="67">
        <v>19</v>
      </c>
      <c r="G57" s="68"/>
      <c r="H57" s="66">
        <v>3</v>
      </c>
      <c r="I57" s="67">
        <v>0</v>
      </c>
      <c r="J57" s="67">
        <v>3</v>
      </c>
      <c r="K57" s="67">
        <v>4</v>
      </c>
      <c r="L57" s="68"/>
      <c r="M57" s="66">
        <v>5</v>
      </c>
      <c r="N57" s="67">
        <v>3</v>
      </c>
      <c r="O57" s="67">
        <v>5</v>
      </c>
      <c r="P57" s="67">
        <v>3</v>
      </c>
      <c r="Q57" s="68"/>
      <c r="R57" s="66">
        <v>2</v>
      </c>
      <c r="S57" s="67">
        <v>2</v>
      </c>
      <c r="T57" s="67">
        <v>3</v>
      </c>
      <c r="U57" s="67">
        <v>2</v>
      </c>
      <c r="V57" s="68"/>
      <c r="W57" s="72">
        <f t="shared" si="10"/>
        <v>19</v>
      </c>
      <c r="X57" s="72">
        <f t="shared" si="11"/>
        <v>17</v>
      </c>
      <c r="Y57" s="72">
        <f t="shared" si="9"/>
        <v>30</v>
      </c>
      <c r="Z57" s="73">
        <f t="shared" si="9"/>
        <v>28</v>
      </c>
      <c r="AA57" s="71">
        <f t="shared" si="12"/>
        <v>94</v>
      </c>
      <c r="AB57" s="26"/>
    </row>
    <row r="58" spans="1:28" ht="30" customHeight="1" x14ac:dyDescent="0.25">
      <c r="A58" s="18">
        <v>6</v>
      </c>
      <c r="B58" s="17" t="s">
        <v>58</v>
      </c>
      <c r="C58" s="66">
        <v>17</v>
      </c>
      <c r="D58" s="67">
        <v>17</v>
      </c>
      <c r="E58" s="67">
        <v>13</v>
      </c>
      <c r="F58" s="67">
        <v>12</v>
      </c>
      <c r="G58" s="68"/>
      <c r="H58" s="66">
        <v>3</v>
      </c>
      <c r="I58" s="67">
        <v>3</v>
      </c>
      <c r="J58" s="67">
        <v>3</v>
      </c>
      <c r="K58" s="67">
        <v>1</v>
      </c>
      <c r="L58" s="68"/>
      <c r="M58" s="66">
        <v>9</v>
      </c>
      <c r="N58" s="67">
        <v>6</v>
      </c>
      <c r="O58" s="67">
        <v>1</v>
      </c>
      <c r="P58" s="67">
        <v>0</v>
      </c>
      <c r="Q58" s="68"/>
      <c r="R58" s="66">
        <v>0</v>
      </c>
      <c r="S58" s="67">
        <v>6</v>
      </c>
      <c r="T58" s="67">
        <v>2</v>
      </c>
      <c r="U58" s="67">
        <v>1</v>
      </c>
      <c r="V58" s="68"/>
      <c r="W58" s="72">
        <f t="shared" si="10"/>
        <v>29</v>
      </c>
      <c r="X58" s="72">
        <f t="shared" si="11"/>
        <v>32</v>
      </c>
      <c r="Y58" s="72">
        <f t="shared" si="9"/>
        <v>19</v>
      </c>
      <c r="Z58" s="73">
        <f t="shared" si="9"/>
        <v>14</v>
      </c>
      <c r="AA58" s="71">
        <f t="shared" si="12"/>
        <v>94</v>
      </c>
      <c r="AB58" s="26"/>
    </row>
    <row r="59" spans="1:28" ht="30" customHeight="1" x14ac:dyDescent="0.25">
      <c r="A59" s="18">
        <v>7</v>
      </c>
      <c r="B59" s="17" t="s">
        <v>59</v>
      </c>
      <c r="C59" s="66">
        <v>12</v>
      </c>
      <c r="D59" s="67">
        <v>20</v>
      </c>
      <c r="E59" s="67">
        <v>14</v>
      </c>
      <c r="F59" s="67">
        <v>11</v>
      </c>
      <c r="G59" s="68"/>
      <c r="H59" s="66">
        <v>1</v>
      </c>
      <c r="I59" s="67">
        <v>5</v>
      </c>
      <c r="J59" s="67">
        <v>4</v>
      </c>
      <c r="K59" s="67">
        <v>0</v>
      </c>
      <c r="L59" s="68"/>
      <c r="M59" s="66">
        <v>6</v>
      </c>
      <c r="N59" s="67">
        <v>4</v>
      </c>
      <c r="O59" s="67">
        <v>4</v>
      </c>
      <c r="P59" s="67">
        <v>2</v>
      </c>
      <c r="Q59" s="68"/>
      <c r="R59" s="66">
        <v>2</v>
      </c>
      <c r="S59" s="67">
        <v>2</v>
      </c>
      <c r="T59" s="67">
        <v>3</v>
      </c>
      <c r="U59" s="67">
        <v>1</v>
      </c>
      <c r="V59" s="68"/>
      <c r="W59" s="72">
        <f t="shared" si="10"/>
        <v>21</v>
      </c>
      <c r="X59" s="72">
        <f t="shared" si="11"/>
        <v>31</v>
      </c>
      <c r="Y59" s="72">
        <f t="shared" si="9"/>
        <v>25</v>
      </c>
      <c r="Z59" s="73">
        <f t="shared" si="9"/>
        <v>14</v>
      </c>
      <c r="AA59" s="71">
        <f t="shared" si="12"/>
        <v>91</v>
      </c>
      <c r="AB59" s="26"/>
    </row>
    <row r="60" spans="1:28" ht="30" customHeight="1" x14ac:dyDescent="0.25">
      <c r="A60" s="18">
        <v>8</v>
      </c>
      <c r="B60" s="17" t="s">
        <v>60</v>
      </c>
      <c r="C60" s="66">
        <v>10</v>
      </c>
      <c r="D60" s="67">
        <v>16</v>
      </c>
      <c r="E60" s="67">
        <v>17</v>
      </c>
      <c r="F60" s="67">
        <v>16</v>
      </c>
      <c r="G60" s="68"/>
      <c r="H60" s="66">
        <v>0</v>
      </c>
      <c r="I60" s="67">
        <v>1</v>
      </c>
      <c r="J60" s="67">
        <v>3</v>
      </c>
      <c r="K60" s="67">
        <v>6</v>
      </c>
      <c r="L60" s="68"/>
      <c r="M60" s="66">
        <v>3</v>
      </c>
      <c r="N60" s="67">
        <v>5</v>
      </c>
      <c r="O60" s="67">
        <v>3</v>
      </c>
      <c r="P60" s="67">
        <v>5</v>
      </c>
      <c r="Q60" s="68"/>
      <c r="R60" s="66">
        <v>1</v>
      </c>
      <c r="S60" s="67">
        <v>3</v>
      </c>
      <c r="T60" s="67">
        <v>2</v>
      </c>
      <c r="U60" s="67">
        <v>2</v>
      </c>
      <c r="V60" s="68"/>
      <c r="W60" s="72">
        <f t="shared" si="10"/>
        <v>14</v>
      </c>
      <c r="X60" s="72">
        <f t="shared" si="11"/>
        <v>25</v>
      </c>
      <c r="Y60" s="72">
        <f t="shared" si="9"/>
        <v>25</v>
      </c>
      <c r="Z60" s="73">
        <f t="shared" si="9"/>
        <v>29</v>
      </c>
      <c r="AA60" s="71">
        <f t="shared" si="12"/>
        <v>93</v>
      </c>
      <c r="AB60" s="26"/>
    </row>
    <row r="61" spans="1:28" ht="30" customHeight="1" x14ac:dyDescent="0.25">
      <c r="A61" s="18">
        <v>9</v>
      </c>
      <c r="B61" s="17" t="s">
        <v>61</v>
      </c>
      <c r="C61" s="66">
        <v>15</v>
      </c>
      <c r="D61" s="67">
        <v>24</v>
      </c>
      <c r="E61" s="67">
        <v>13</v>
      </c>
      <c r="F61" s="67">
        <v>7</v>
      </c>
      <c r="G61" s="68"/>
      <c r="H61" s="66">
        <v>2</v>
      </c>
      <c r="I61" s="67">
        <v>3</v>
      </c>
      <c r="J61" s="67">
        <v>2</v>
      </c>
      <c r="K61" s="67">
        <v>3</v>
      </c>
      <c r="L61" s="68"/>
      <c r="M61" s="66">
        <v>7</v>
      </c>
      <c r="N61" s="67">
        <v>4</v>
      </c>
      <c r="O61" s="67">
        <v>5</v>
      </c>
      <c r="P61" s="67">
        <v>0</v>
      </c>
      <c r="Q61" s="68"/>
      <c r="R61" s="66">
        <v>1</v>
      </c>
      <c r="S61" s="67">
        <v>5</v>
      </c>
      <c r="T61" s="67">
        <v>2</v>
      </c>
      <c r="U61" s="67">
        <v>1</v>
      </c>
      <c r="V61" s="68"/>
      <c r="W61" s="72">
        <f t="shared" si="10"/>
        <v>25</v>
      </c>
      <c r="X61" s="72">
        <f t="shared" si="11"/>
        <v>36</v>
      </c>
      <c r="Y61" s="72">
        <f t="shared" si="9"/>
        <v>22</v>
      </c>
      <c r="Z61" s="73">
        <f t="shared" si="9"/>
        <v>11</v>
      </c>
      <c r="AA61" s="71">
        <f t="shared" si="12"/>
        <v>94</v>
      </c>
      <c r="AB61" s="26"/>
    </row>
    <row r="62" spans="1:28" ht="30" customHeight="1" x14ac:dyDescent="0.25">
      <c r="A62" s="18">
        <v>10</v>
      </c>
      <c r="B62" s="17" t="s">
        <v>62</v>
      </c>
      <c r="C62" s="66">
        <v>14</v>
      </c>
      <c r="D62" s="67">
        <v>19</v>
      </c>
      <c r="E62" s="67">
        <v>14</v>
      </c>
      <c r="F62" s="67">
        <v>12</v>
      </c>
      <c r="G62" s="68"/>
      <c r="H62" s="66">
        <v>3</v>
      </c>
      <c r="I62" s="67">
        <v>1</v>
      </c>
      <c r="J62" s="67">
        <v>4</v>
      </c>
      <c r="K62" s="67">
        <v>2</v>
      </c>
      <c r="L62" s="68"/>
      <c r="M62" s="66">
        <v>8</v>
      </c>
      <c r="N62" s="67">
        <v>5</v>
      </c>
      <c r="O62" s="67">
        <v>2</v>
      </c>
      <c r="P62" s="67">
        <v>1</v>
      </c>
      <c r="Q62" s="68"/>
      <c r="R62" s="66">
        <v>3</v>
      </c>
      <c r="S62" s="67">
        <v>4</v>
      </c>
      <c r="T62" s="67">
        <v>1</v>
      </c>
      <c r="U62" s="67">
        <v>1</v>
      </c>
      <c r="V62" s="68"/>
      <c r="W62" s="72">
        <f t="shared" si="10"/>
        <v>28</v>
      </c>
      <c r="X62" s="72">
        <f t="shared" si="11"/>
        <v>29</v>
      </c>
      <c r="Y62" s="72">
        <f t="shared" si="9"/>
        <v>21</v>
      </c>
      <c r="Z62" s="73">
        <f t="shared" si="9"/>
        <v>16</v>
      </c>
      <c r="AA62" s="71">
        <f t="shared" si="12"/>
        <v>94</v>
      </c>
      <c r="AB62" s="26"/>
    </row>
    <row r="63" spans="1:28" ht="30" customHeight="1" x14ac:dyDescent="0.25">
      <c r="A63" s="18">
        <v>11</v>
      </c>
      <c r="B63" s="17" t="s">
        <v>63</v>
      </c>
      <c r="C63" s="66">
        <v>8</v>
      </c>
      <c r="D63" s="67">
        <v>19</v>
      </c>
      <c r="E63" s="67">
        <v>16</v>
      </c>
      <c r="F63" s="67">
        <v>16</v>
      </c>
      <c r="G63" s="68"/>
      <c r="H63" s="66">
        <v>2</v>
      </c>
      <c r="I63" s="67">
        <v>2</v>
      </c>
      <c r="J63" s="67">
        <v>6</v>
      </c>
      <c r="K63" s="67">
        <v>0</v>
      </c>
      <c r="L63" s="68"/>
      <c r="M63" s="66">
        <v>5</v>
      </c>
      <c r="N63" s="67">
        <v>5</v>
      </c>
      <c r="O63" s="67">
        <v>2</v>
      </c>
      <c r="P63" s="67">
        <v>4</v>
      </c>
      <c r="Q63" s="68"/>
      <c r="R63" s="66">
        <v>1</v>
      </c>
      <c r="S63" s="67">
        <v>4</v>
      </c>
      <c r="T63" s="67">
        <v>3</v>
      </c>
      <c r="U63" s="67">
        <v>1</v>
      </c>
      <c r="V63" s="68"/>
      <c r="W63" s="72">
        <f t="shared" si="10"/>
        <v>16</v>
      </c>
      <c r="X63" s="72">
        <f t="shared" si="11"/>
        <v>30</v>
      </c>
      <c r="Y63" s="72">
        <f t="shared" si="9"/>
        <v>27</v>
      </c>
      <c r="Z63" s="73">
        <f t="shared" si="9"/>
        <v>21</v>
      </c>
      <c r="AA63" s="71">
        <f t="shared" si="12"/>
        <v>94</v>
      </c>
      <c r="AB63" s="26"/>
    </row>
    <row r="64" spans="1:28" ht="30" customHeight="1" thickBot="1" x14ac:dyDescent="0.3">
      <c r="A64" s="18">
        <v>12</v>
      </c>
      <c r="B64" s="17" t="s">
        <v>51</v>
      </c>
      <c r="C64" s="66">
        <v>6</v>
      </c>
      <c r="D64" s="67">
        <v>16</v>
      </c>
      <c r="E64" s="67">
        <v>14</v>
      </c>
      <c r="F64" s="67">
        <v>23</v>
      </c>
      <c r="G64" s="68"/>
      <c r="H64" s="66">
        <v>2</v>
      </c>
      <c r="I64" s="67">
        <v>1</v>
      </c>
      <c r="J64" s="67">
        <v>4</v>
      </c>
      <c r="K64" s="67">
        <v>3</v>
      </c>
      <c r="L64" s="68"/>
      <c r="M64" s="66">
        <v>2</v>
      </c>
      <c r="N64" s="67">
        <v>3</v>
      </c>
      <c r="O64" s="67">
        <v>4</v>
      </c>
      <c r="P64" s="67">
        <v>7</v>
      </c>
      <c r="Q64" s="68"/>
      <c r="R64" s="66">
        <v>0</v>
      </c>
      <c r="S64" s="67">
        <v>4</v>
      </c>
      <c r="T64" s="67">
        <v>4</v>
      </c>
      <c r="U64" s="67">
        <v>1</v>
      </c>
      <c r="V64" s="68"/>
      <c r="W64" s="74">
        <f t="shared" si="10"/>
        <v>10</v>
      </c>
      <c r="X64" s="74">
        <f t="shared" si="11"/>
        <v>24</v>
      </c>
      <c r="Y64" s="74">
        <f t="shared" si="9"/>
        <v>26</v>
      </c>
      <c r="Z64" s="75">
        <f t="shared" si="9"/>
        <v>34</v>
      </c>
      <c r="AA64" s="71">
        <f t="shared" si="12"/>
        <v>94</v>
      </c>
      <c r="AB64" s="26"/>
    </row>
    <row r="65" spans="1:28" ht="30" customHeight="1" x14ac:dyDescent="0.25">
      <c r="A65" s="18"/>
      <c r="B65" s="17"/>
      <c r="C65" s="34"/>
      <c r="D65" s="35"/>
      <c r="E65" s="35"/>
      <c r="F65" s="35"/>
      <c r="G65" s="36"/>
      <c r="H65" s="34"/>
      <c r="I65" s="37"/>
      <c r="J65" s="37"/>
      <c r="K65" s="37"/>
      <c r="L65" s="38"/>
      <c r="M65" s="39"/>
      <c r="N65" s="37"/>
      <c r="O65" s="37"/>
      <c r="P65" s="37"/>
      <c r="Q65" s="38"/>
      <c r="R65" s="39"/>
      <c r="S65" s="37"/>
      <c r="T65" s="37"/>
      <c r="U65" s="37"/>
      <c r="V65" s="38"/>
      <c r="W65" s="26"/>
      <c r="X65" s="26"/>
      <c r="Y65" s="26"/>
      <c r="Z65" s="26"/>
      <c r="AA65" s="26"/>
      <c r="AB65" s="26"/>
    </row>
    <row r="66" spans="1:28" ht="30" customHeight="1" thickBot="1" x14ac:dyDescent="0.3">
      <c r="A66" s="18"/>
      <c r="B66" s="17"/>
      <c r="C66" s="34"/>
      <c r="D66" s="35"/>
      <c r="E66" s="35"/>
      <c r="F66" s="35"/>
      <c r="G66" s="36"/>
      <c r="H66" s="34"/>
      <c r="I66" s="37"/>
      <c r="J66" s="37"/>
      <c r="K66" s="37"/>
      <c r="L66" s="38"/>
      <c r="M66" s="39"/>
      <c r="N66" s="37"/>
      <c r="O66" s="37"/>
      <c r="P66" s="37"/>
      <c r="Q66" s="38"/>
      <c r="R66" s="39"/>
      <c r="S66" s="37"/>
      <c r="T66" s="37"/>
      <c r="U66" s="37"/>
      <c r="V66" s="38"/>
      <c r="W66" s="26"/>
      <c r="X66" s="26"/>
      <c r="Y66" s="26"/>
      <c r="Z66" s="26"/>
      <c r="AA66" s="26"/>
      <c r="AB66" s="26"/>
    </row>
    <row r="67" spans="1:28" s="1" customFormat="1" ht="30" customHeight="1" thickBot="1" x14ac:dyDescent="0.3">
      <c r="A67" s="18"/>
      <c r="B67" s="17"/>
      <c r="C67" s="57" t="s">
        <v>64</v>
      </c>
      <c r="D67" s="57" t="s">
        <v>65</v>
      </c>
      <c r="E67" s="58" t="s">
        <v>66</v>
      </c>
      <c r="F67" s="54"/>
      <c r="G67" s="54"/>
      <c r="H67" s="57"/>
      <c r="I67" s="57"/>
      <c r="J67" s="58"/>
      <c r="K67" s="54"/>
      <c r="L67" s="54"/>
      <c r="M67" s="57"/>
      <c r="N67" s="57"/>
      <c r="O67" s="58"/>
      <c r="P67" s="54"/>
      <c r="Q67" s="54"/>
      <c r="R67" s="57"/>
      <c r="S67" s="57"/>
      <c r="T67" s="58"/>
      <c r="U67" s="54"/>
      <c r="V67" s="54"/>
      <c r="W67" s="57"/>
      <c r="X67" s="57"/>
      <c r="Y67" s="58"/>
      <c r="Z67" s="54"/>
      <c r="AA67" s="54"/>
      <c r="AB67" s="40"/>
    </row>
    <row r="68" spans="1:28" ht="30" customHeight="1" x14ac:dyDescent="0.25">
      <c r="A68" s="18"/>
      <c r="B68" s="19" t="s">
        <v>67</v>
      </c>
      <c r="C68" s="34"/>
      <c r="D68" s="35"/>
      <c r="E68" s="35"/>
      <c r="F68" s="35"/>
      <c r="G68" s="36"/>
      <c r="H68" s="34"/>
      <c r="I68" s="37"/>
      <c r="J68" s="37"/>
      <c r="K68" s="37"/>
      <c r="L68" s="38"/>
      <c r="M68" s="39"/>
      <c r="N68" s="37"/>
      <c r="O68" s="37"/>
      <c r="P68" s="37"/>
      <c r="Q68" s="38"/>
      <c r="R68" s="39"/>
      <c r="S68" s="37"/>
      <c r="T68" s="37"/>
      <c r="U68" s="37"/>
      <c r="V68" s="38"/>
      <c r="W68" s="26"/>
      <c r="X68" s="26"/>
      <c r="Y68" s="26"/>
      <c r="Z68" s="26"/>
      <c r="AA68" s="26"/>
      <c r="AB68" s="26"/>
    </row>
    <row r="69" spans="1:28" ht="30" customHeight="1" thickBot="1" x14ac:dyDescent="0.3">
      <c r="A69" s="18">
        <v>1</v>
      </c>
      <c r="B69" s="17" t="s">
        <v>68</v>
      </c>
      <c r="C69" s="34"/>
      <c r="D69" s="35"/>
      <c r="E69" s="35"/>
      <c r="F69" s="35"/>
      <c r="G69" s="36"/>
      <c r="H69" s="34"/>
      <c r="I69" s="37"/>
      <c r="J69" s="37"/>
      <c r="K69" s="37"/>
      <c r="L69" s="38"/>
      <c r="M69" s="39"/>
      <c r="N69" s="37"/>
      <c r="O69" s="37"/>
      <c r="P69" s="37"/>
      <c r="Q69" s="38"/>
      <c r="R69" s="39"/>
      <c r="S69" s="37"/>
      <c r="T69" s="37"/>
      <c r="U69" s="37"/>
      <c r="V69" s="38"/>
      <c r="W69" s="26"/>
      <c r="X69" s="26"/>
      <c r="Y69" s="26"/>
      <c r="Z69" s="26"/>
      <c r="AA69" s="26"/>
      <c r="AB69" s="26"/>
    </row>
    <row r="70" spans="1:28" ht="30" customHeight="1" x14ac:dyDescent="0.25">
      <c r="A70" s="18"/>
      <c r="B70" s="17" t="s">
        <v>71</v>
      </c>
      <c r="C70" s="66">
        <v>8</v>
      </c>
      <c r="D70" s="67">
        <v>34</v>
      </c>
      <c r="E70" s="67">
        <v>17</v>
      </c>
      <c r="F70" s="84"/>
      <c r="G70" s="85"/>
      <c r="H70" s="66">
        <v>2</v>
      </c>
      <c r="I70" s="67">
        <v>4</v>
      </c>
      <c r="J70" s="67">
        <v>4</v>
      </c>
      <c r="K70" s="67"/>
      <c r="L70" s="68"/>
      <c r="M70" s="66">
        <v>2</v>
      </c>
      <c r="N70" s="67">
        <v>11</v>
      </c>
      <c r="O70" s="67">
        <v>3</v>
      </c>
      <c r="P70" s="67"/>
      <c r="Q70" s="68"/>
      <c r="R70" s="66">
        <v>1</v>
      </c>
      <c r="S70" s="67">
        <v>6</v>
      </c>
      <c r="T70" s="67">
        <v>2</v>
      </c>
      <c r="U70" s="67"/>
      <c r="V70" s="68"/>
      <c r="W70" s="69">
        <f t="shared" ref="W70:Y72" si="13">C70+H70+M70+R70</f>
        <v>13</v>
      </c>
      <c r="X70" s="69">
        <f t="shared" si="13"/>
        <v>55</v>
      </c>
      <c r="Y70" s="70">
        <f t="shared" si="13"/>
        <v>26</v>
      </c>
      <c r="Z70" s="71">
        <f>SUM(W70:Y70)</f>
        <v>94</v>
      </c>
      <c r="AA70" s="26"/>
      <c r="AB70" s="26"/>
    </row>
    <row r="71" spans="1:28" ht="30" customHeight="1" x14ac:dyDescent="0.25">
      <c r="A71" s="18"/>
      <c r="B71" s="17" t="s">
        <v>69</v>
      </c>
      <c r="C71" s="66">
        <v>6</v>
      </c>
      <c r="D71" s="67">
        <v>26</v>
      </c>
      <c r="E71" s="67">
        <v>27</v>
      </c>
      <c r="F71" s="84"/>
      <c r="G71" s="85"/>
      <c r="H71" s="66">
        <v>1</v>
      </c>
      <c r="I71" s="67">
        <v>5</v>
      </c>
      <c r="J71" s="67">
        <v>4</v>
      </c>
      <c r="K71" s="67"/>
      <c r="L71" s="68"/>
      <c r="M71" s="66">
        <v>1</v>
      </c>
      <c r="N71" s="67">
        <v>10</v>
      </c>
      <c r="O71" s="67">
        <v>5</v>
      </c>
      <c r="P71" s="67"/>
      <c r="Q71" s="68"/>
      <c r="R71" s="66">
        <v>2</v>
      </c>
      <c r="S71" s="67">
        <v>4</v>
      </c>
      <c r="T71" s="67">
        <v>3</v>
      </c>
      <c r="U71" s="67"/>
      <c r="V71" s="68"/>
      <c r="W71" s="72">
        <f t="shared" si="13"/>
        <v>10</v>
      </c>
      <c r="X71" s="72">
        <f t="shared" si="13"/>
        <v>45</v>
      </c>
      <c r="Y71" s="73">
        <f t="shared" si="13"/>
        <v>39</v>
      </c>
      <c r="Z71" s="71">
        <f t="shared" ref="Z71:Z72" si="14">SUM(W71:Y71)</f>
        <v>94</v>
      </c>
      <c r="AA71" s="26"/>
      <c r="AB71" s="26"/>
    </row>
    <row r="72" spans="1:28" ht="30" customHeight="1" thickBot="1" x14ac:dyDescent="0.3">
      <c r="A72" s="18"/>
      <c r="B72" s="17" t="s">
        <v>70</v>
      </c>
      <c r="C72" s="66">
        <v>11</v>
      </c>
      <c r="D72" s="67">
        <v>29</v>
      </c>
      <c r="E72" s="67">
        <v>19</v>
      </c>
      <c r="F72" s="84"/>
      <c r="G72" s="85"/>
      <c r="H72" s="66">
        <v>2</v>
      </c>
      <c r="I72" s="67">
        <v>2</v>
      </c>
      <c r="J72" s="67">
        <v>6</v>
      </c>
      <c r="K72" s="67"/>
      <c r="L72" s="68"/>
      <c r="M72" s="66">
        <v>3</v>
      </c>
      <c r="N72" s="67">
        <v>9</v>
      </c>
      <c r="O72" s="67">
        <v>4</v>
      </c>
      <c r="P72" s="67"/>
      <c r="Q72" s="68"/>
      <c r="R72" s="66">
        <v>1</v>
      </c>
      <c r="S72" s="67">
        <v>7</v>
      </c>
      <c r="T72" s="67">
        <v>1</v>
      </c>
      <c r="U72" s="67"/>
      <c r="V72" s="68"/>
      <c r="W72" s="74">
        <f t="shared" si="13"/>
        <v>17</v>
      </c>
      <c r="X72" s="74">
        <f t="shared" si="13"/>
        <v>47</v>
      </c>
      <c r="Y72" s="75">
        <f t="shared" si="13"/>
        <v>30</v>
      </c>
      <c r="Z72" s="71">
        <f t="shared" si="14"/>
        <v>94</v>
      </c>
      <c r="AA72" s="26"/>
      <c r="AB72" s="26"/>
    </row>
    <row r="73" spans="1:28" ht="30" customHeight="1" thickBot="1" x14ac:dyDescent="0.3">
      <c r="A73" s="18"/>
      <c r="B73" s="17"/>
      <c r="C73" s="34"/>
      <c r="D73" s="35"/>
      <c r="E73" s="35"/>
      <c r="F73" s="35"/>
      <c r="G73" s="36"/>
      <c r="H73" s="34"/>
      <c r="I73" s="37"/>
      <c r="J73" s="37"/>
      <c r="K73" s="37"/>
      <c r="L73" s="38"/>
      <c r="M73" s="39"/>
      <c r="N73" s="37"/>
      <c r="O73" s="37"/>
      <c r="P73" s="37"/>
      <c r="Q73" s="38"/>
      <c r="R73" s="39"/>
      <c r="S73" s="37"/>
      <c r="T73" s="37"/>
      <c r="U73" s="37"/>
      <c r="V73" s="38"/>
      <c r="W73" s="26"/>
      <c r="X73" s="26"/>
      <c r="Y73" s="26"/>
      <c r="Z73" s="26"/>
      <c r="AA73" s="26"/>
      <c r="AB73" s="26"/>
    </row>
    <row r="74" spans="1:28" ht="30" customHeight="1" thickBot="1" x14ac:dyDescent="0.3">
      <c r="A74" s="18"/>
      <c r="B74" s="17"/>
      <c r="C74" s="57" t="s">
        <v>73</v>
      </c>
      <c r="D74" s="57" t="s">
        <v>74</v>
      </c>
      <c r="E74" s="58" t="s">
        <v>75</v>
      </c>
      <c r="F74" s="59"/>
      <c r="G74" s="60"/>
      <c r="H74" s="57"/>
      <c r="I74" s="57"/>
      <c r="J74" s="58"/>
      <c r="K74" s="59"/>
      <c r="L74" s="60"/>
      <c r="M74" s="57"/>
      <c r="N74" s="57"/>
      <c r="O74" s="58"/>
      <c r="P74" s="59"/>
      <c r="Q74" s="60"/>
      <c r="R74" s="57"/>
      <c r="S74" s="57"/>
      <c r="T74" s="58"/>
      <c r="U74" s="59"/>
      <c r="V74" s="60"/>
      <c r="W74" s="57"/>
      <c r="X74" s="57"/>
      <c r="Y74" s="58"/>
      <c r="Z74" s="59"/>
      <c r="AA74" s="60"/>
      <c r="AB74" s="26"/>
    </row>
    <row r="75" spans="1:28" ht="30" customHeight="1" thickBot="1" x14ac:dyDescent="0.3">
      <c r="A75" s="18">
        <v>2</v>
      </c>
      <c r="B75" s="19" t="s">
        <v>72</v>
      </c>
      <c r="C75" s="34"/>
      <c r="D75" s="35"/>
      <c r="E75" s="35"/>
      <c r="F75" s="35"/>
      <c r="G75" s="36"/>
      <c r="H75" s="34"/>
      <c r="I75" s="37"/>
      <c r="J75" s="37"/>
      <c r="K75" s="37"/>
      <c r="L75" s="38"/>
      <c r="M75" s="39"/>
      <c r="N75" s="37"/>
      <c r="O75" s="37"/>
      <c r="P75" s="37"/>
      <c r="Q75" s="38"/>
      <c r="R75" s="39"/>
      <c r="S75" s="37"/>
      <c r="T75" s="37"/>
      <c r="U75" s="37"/>
      <c r="V75" s="38"/>
      <c r="W75" s="26"/>
      <c r="X75" s="26"/>
      <c r="Y75" s="26"/>
      <c r="Z75" s="26"/>
      <c r="AA75" s="26"/>
      <c r="AB75" s="26"/>
    </row>
    <row r="76" spans="1:28" ht="30" customHeight="1" x14ac:dyDescent="0.25">
      <c r="A76" s="18"/>
      <c r="B76" s="17" t="s">
        <v>76</v>
      </c>
      <c r="C76" s="66">
        <v>32</v>
      </c>
      <c r="D76" s="67">
        <v>18</v>
      </c>
      <c r="E76" s="67">
        <v>5</v>
      </c>
      <c r="F76" s="84"/>
      <c r="G76" s="85"/>
      <c r="H76" s="66">
        <v>2</v>
      </c>
      <c r="I76" s="67">
        <v>7</v>
      </c>
      <c r="J76" s="67">
        <v>1</v>
      </c>
      <c r="K76" s="67"/>
      <c r="L76" s="68"/>
      <c r="M76" s="66">
        <v>3</v>
      </c>
      <c r="N76" s="67">
        <v>11</v>
      </c>
      <c r="O76" s="67">
        <v>2</v>
      </c>
      <c r="P76" s="67"/>
      <c r="Q76" s="68"/>
      <c r="R76" s="66">
        <v>6</v>
      </c>
      <c r="S76" s="67">
        <v>3</v>
      </c>
      <c r="T76" s="67">
        <v>0</v>
      </c>
      <c r="U76" s="67"/>
      <c r="V76" s="68"/>
      <c r="W76" s="69">
        <f>C76+H76+M76+R76</f>
        <v>43</v>
      </c>
      <c r="X76" s="69">
        <f t="shared" ref="W76:Y79" si="15">D76+I76+N76+S76</f>
        <v>39</v>
      </c>
      <c r="Y76" s="70">
        <f t="shared" si="15"/>
        <v>8</v>
      </c>
      <c r="Z76" s="71">
        <f>SUM(W76:Y76)</f>
        <v>90</v>
      </c>
      <c r="AA76" s="26"/>
      <c r="AB76" s="26"/>
    </row>
    <row r="77" spans="1:28" ht="30" customHeight="1" x14ac:dyDescent="0.25">
      <c r="A77" s="18"/>
      <c r="B77" s="17" t="s">
        <v>77</v>
      </c>
      <c r="C77" s="66">
        <v>39</v>
      </c>
      <c r="D77" s="67">
        <v>11</v>
      </c>
      <c r="E77" s="67">
        <v>7</v>
      </c>
      <c r="F77" s="84"/>
      <c r="G77" s="85"/>
      <c r="H77" s="66">
        <v>8</v>
      </c>
      <c r="I77" s="67">
        <v>0</v>
      </c>
      <c r="J77" s="67">
        <v>2</v>
      </c>
      <c r="K77" s="67"/>
      <c r="L77" s="68"/>
      <c r="M77" s="66">
        <v>12</v>
      </c>
      <c r="N77" s="67">
        <v>4</v>
      </c>
      <c r="O77" s="67">
        <v>0</v>
      </c>
      <c r="P77" s="67"/>
      <c r="Q77" s="68"/>
      <c r="R77" s="66">
        <v>8</v>
      </c>
      <c r="S77" s="67">
        <v>1</v>
      </c>
      <c r="T77" s="67">
        <v>0</v>
      </c>
      <c r="U77" s="67"/>
      <c r="V77" s="68"/>
      <c r="W77" s="72">
        <f t="shared" si="15"/>
        <v>67</v>
      </c>
      <c r="X77" s="72">
        <f t="shared" si="15"/>
        <v>16</v>
      </c>
      <c r="Y77" s="73">
        <f t="shared" si="15"/>
        <v>9</v>
      </c>
      <c r="Z77" s="71">
        <f t="shared" ref="Z77:Z79" si="16">SUM(W77:Y77)</f>
        <v>92</v>
      </c>
      <c r="AA77" s="26"/>
      <c r="AB77" s="26"/>
    </row>
    <row r="78" spans="1:28" ht="30" customHeight="1" x14ac:dyDescent="0.25">
      <c r="A78" s="18"/>
      <c r="B78" s="17" t="s">
        <v>78</v>
      </c>
      <c r="C78" s="66">
        <v>41</v>
      </c>
      <c r="D78" s="67">
        <v>12</v>
      </c>
      <c r="E78" s="67">
        <v>6</v>
      </c>
      <c r="F78" s="84"/>
      <c r="G78" s="85"/>
      <c r="H78" s="66">
        <v>4</v>
      </c>
      <c r="I78" s="67">
        <v>5</v>
      </c>
      <c r="J78" s="67">
        <v>1</v>
      </c>
      <c r="K78" s="67"/>
      <c r="L78" s="68"/>
      <c r="M78" s="66">
        <v>7</v>
      </c>
      <c r="N78" s="67">
        <v>7</v>
      </c>
      <c r="O78" s="67">
        <v>1</v>
      </c>
      <c r="P78" s="67"/>
      <c r="Q78" s="68"/>
      <c r="R78" s="66">
        <v>6</v>
      </c>
      <c r="S78" s="67">
        <v>3</v>
      </c>
      <c r="T78" s="67">
        <v>0</v>
      </c>
      <c r="U78" s="67"/>
      <c r="V78" s="68"/>
      <c r="W78" s="72">
        <f t="shared" si="15"/>
        <v>58</v>
      </c>
      <c r="X78" s="72">
        <f t="shared" si="15"/>
        <v>27</v>
      </c>
      <c r="Y78" s="73">
        <f t="shared" si="15"/>
        <v>8</v>
      </c>
      <c r="Z78" s="71">
        <f t="shared" si="16"/>
        <v>93</v>
      </c>
      <c r="AA78" s="26"/>
      <c r="AB78" s="26"/>
    </row>
    <row r="79" spans="1:28" ht="30" customHeight="1" thickBot="1" x14ac:dyDescent="0.3">
      <c r="A79" s="18"/>
      <c r="B79" s="17" t="s">
        <v>79</v>
      </c>
      <c r="C79" s="86">
        <v>43</v>
      </c>
      <c r="D79" s="87">
        <v>10</v>
      </c>
      <c r="E79" s="87">
        <v>5</v>
      </c>
      <c r="F79" s="88"/>
      <c r="G79" s="89"/>
      <c r="H79" s="86">
        <v>6</v>
      </c>
      <c r="I79" s="87">
        <v>2</v>
      </c>
      <c r="J79" s="87">
        <v>2</v>
      </c>
      <c r="K79" s="87"/>
      <c r="L79" s="90"/>
      <c r="M79" s="86">
        <v>8</v>
      </c>
      <c r="N79" s="87">
        <v>7</v>
      </c>
      <c r="O79" s="87">
        <v>1</v>
      </c>
      <c r="P79" s="87"/>
      <c r="Q79" s="90"/>
      <c r="R79" s="86">
        <v>5</v>
      </c>
      <c r="S79" s="87">
        <v>4</v>
      </c>
      <c r="T79" s="87">
        <v>0</v>
      </c>
      <c r="U79" s="87"/>
      <c r="V79" s="90"/>
      <c r="W79" s="74">
        <f t="shared" si="15"/>
        <v>62</v>
      </c>
      <c r="X79" s="74">
        <f t="shared" si="15"/>
        <v>23</v>
      </c>
      <c r="Y79" s="75">
        <f t="shared" si="15"/>
        <v>8</v>
      </c>
      <c r="Z79" s="71">
        <f t="shared" si="16"/>
        <v>93</v>
      </c>
      <c r="AA79" s="26"/>
      <c r="AB79" s="26"/>
    </row>
  </sheetData>
  <mergeCells count="5">
    <mergeCell ref="C2:G2"/>
    <mergeCell ref="H2:L2"/>
    <mergeCell ref="M2:Q2"/>
    <mergeCell ref="R2:V2"/>
    <mergeCell ref="W2:AA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9"/>
  <sheetViews>
    <sheetView topLeftCell="A31" zoomScale="55" zoomScaleNormal="55" workbookViewId="0">
      <selection activeCell="AN75" sqref="AN75"/>
    </sheetView>
  </sheetViews>
  <sheetFormatPr baseColWidth="10" defaultColWidth="9.140625" defaultRowHeight="15" x14ac:dyDescent="0.25"/>
  <cols>
    <col min="1" max="1" width="9.140625" style="4"/>
    <col min="2" max="2" width="35.28515625" style="8" customWidth="1"/>
    <col min="3" max="4" width="10.140625" style="6" customWidth="1"/>
    <col min="5" max="5" width="10.7109375" style="6" customWidth="1"/>
    <col min="6" max="6" width="11.28515625" style="6" customWidth="1"/>
    <col min="7" max="8" width="9.140625" style="6"/>
  </cols>
  <sheetData>
    <row r="1" spans="1:28" ht="18.75" thickBot="1" x14ac:dyDescent="0.3">
      <c r="B1" s="5" t="s">
        <v>0</v>
      </c>
    </row>
    <row r="2" spans="1:28" x14ac:dyDescent="0.25">
      <c r="C2" s="127" t="s">
        <v>80</v>
      </c>
      <c r="D2" s="128"/>
      <c r="E2" s="128"/>
      <c r="F2" s="128"/>
      <c r="G2" s="129"/>
      <c r="H2" s="127" t="s">
        <v>81</v>
      </c>
      <c r="I2" s="128"/>
      <c r="J2" s="128"/>
      <c r="K2" s="128"/>
      <c r="L2" s="129"/>
      <c r="M2" s="127" t="s">
        <v>82</v>
      </c>
      <c r="N2" s="128"/>
      <c r="O2" s="128"/>
      <c r="P2" s="128"/>
      <c r="Q2" s="129"/>
      <c r="R2" s="127" t="s">
        <v>83</v>
      </c>
      <c r="S2" s="128"/>
      <c r="T2" s="128"/>
      <c r="U2" s="128"/>
      <c r="V2" s="129"/>
      <c r="W2" s="128" t="s">
        <v>84</v>
      </c>
      <c r="X2" s="128"/>
      <c r="Y2" s="128"/>
      <c r="Z2" s="128"/>
      <c r="AA2" s="129"/>
    </row>
    <row r="3" spans="1:28" s="2" customFormat="1" ht="39" thickBot="1" x14ac:dyDescent="0.3">
      <c r="A3" s="4"/>
      <c r="B3" s="7" t="s">
        <v>1</v>
      </c>
      <c r="C3" s="22" t="s">
        <v>3</v>
      </c>
      <c r="D3" s="23" t="s">
        <v>2</v>
      </c>
      <c r="E3" s="24" t="s">
        <v>4</v>
      </c>
      <c r="F3" s="23" t="s">
        <v>5</v>
      </c>
      <c r="G3" s="25" t="s">
        <v>6</v>
      </c>
      <c r="H3" s="22" t="s">
        <v>3</v>
      </c>
      <c r="I3" s="23" t="s">
        <v>2</v>
      </c>
      <c r="J3" s="24" t="s">
        <v>4</v>
      </c>
      <c r="K3" s="23" t="s">
        <v>5</v>
      </c>
      <c r="L3" s="25" t="s">
        <v>6</v>
      </c>
      <c r="M3" s="22" t="s">
        <v>3</v>
      </c>
      <c r="N3" s="23" t="s">
        <v>2</v>
      </c>
      <c r="O3" s="24" t="s">
        <v>4</v>
      </c>
      <c r="P3" s="23" t="s">
        <v>5</v>
      </c>
      <c r="Q3" s="25" t="s">
        <v>6</v>
      </c>
      <c r="R3" s="22" t="s">
        <v>3</v>
      </c>
      <c r="S3" s="23" t="s">
        <v>2</v>
      </c>
      <c r="T3" s="24" t="s">
        <v>4</v>
      </c>
      <c r="U3" s="23" t="s">
        <v>5</v>
      </c>
      <c r="V3" s="25" t="s">
        <v>6</v>
      </c>
      <c r="W3" s="24" t="s">
        <v>3</v>
      </c>
      <c r="X3" s="23" t="s">
        <v>2</v>
      </c>
      <c r="Y3" s="24" t="s">
        <v>4</v>
      </c>
      <c r="Z3" s="23" t="s">
        <v>5</v>
      </c>
      <c r="AA3" s="25" t="s">
        <v>6</v>
      </c>
    </row>
    <row r="4" spans="1:28" ht="30" customHeight="1" thickBot="1" x14ac:dyDescent="0.3">
      <c r="B4" s="19" t="s">
        <v>49</v>
      </c>
      <c r="C4" s="9"/>
      <c r="D4" s="10"/>
      <c r="E4" s="10"/>
      <c r="F4" s="10"/>
      <c r="G4" s="11"/>
      <c r="H4" s="16"/>
      <c r="I4" s="12"/>
      <c r="J4" s="12"/>
      <c r="K4" s="12"/>
      <c r="L4" s="13"/>
      <c r="M4" s="14"/>
      <c r="N4" s="12"/>
      <c r="O4" s="12"/>
      <c r="P4" s="12"/>
      <c r="Q4" s="13"/>
      <c r="R4" s="14"/>
      <c r="S4" s="12"/>
      <c r="T4" s="12"/>
      <c r="U4" s="12"/>
      <c r="V4" s="13"/>
      <c r="W4" s="15"/>
      <c r="X4" s="15"/>
      <c r="Y4" s="15"/>
      <c r="Z4" s="15"/>
      <c r="AA4" s="15"/>
    </row>
    <row r="5" spans="1:28" ht="30" customHeight="1" x14ac:dyDescent="0.25">
      <c r="A5" s="18">
        <v>1</v>
      </c>
      <c r="B5" s="17" t="s">
        <v>30</v>
      </c>
      <c r="C5" s="41">
        <f>ALL!C5-BOYS!C5</f>
        <v>18</v>
      </c>
      <c r="D5" s="42">
        <f>ALL!D5-BOYS!D5</f>
        <v>12</v>
      </c>
      <c r="E5" s="42">
        <f>ALL!E5-BOYS!E5</f>
        <v>13</v>
      </c>
      <c r="F5" s="42">
        <f>ALL!F5-BOYS!F5</f>
        <v>7</v>
      </c>
      <c r="G5" s="43">
        <f>ALL!G5-BOYS!G5</f>
        <v>9</v>
      </c>
      <c r="H5" s="41">
        <f>ALL!H5-BOYS!H5</f>
        <v>3</v>
      </c>
      <c r="I5" s="42">
        <f>ALL!I5-BOYS!I5</f>
        <v>1</v>
      </c>
      <c r="J5" s="42">
        <f>ALL!J5-BOYS!J5</f>
        <v>4</v>
      </c>
      <c r="K5" s="42">
        <f>ALL!K5-BOYS!K5</f>
        <v>3</v>
      </c>
      <c r="L5" s="43">
        <f>ALL!L5-BOYS!L5</f>
        <v>1</v>
      </c>
      <c r="M5" s="41">
        <f>ALL!M5-BOYS!M5</f>
        <v>0</v>
      </c>
      <c r="N5" s="42">
        <f>ALL!N5-BOYS!N5</f>
        <v>1</v>
      </c>
      <c r="O5" s="42">
        <f>ALL!O5-BOYS!O5</f>
        <v>1</v>
      </c>
      <c r="P5" s="42">
        <f>ALL!P5-BOYS!P5</f>
        <v>0</v>
      </c>
      <c r="Q5" s="43">
        <f>ALL!Q5-BOYS!Q5</f>
        <v>0</v>
      </c>
      <c r="R5" s="41">
        <f>ALL!R5-BOYS!R5</f>
        <v>2</v>
      </c>
      <c r="S5" s="42">
        <f>ALL!S5-BOYS!S5</f>
        <v>0</v>
      </c>
      <c r="T5" s="42">
        <f>ALL!T5-BOYS!T5</f>
        <v>3</v>
      </c>
      <c r="U5" s="42">
        <f>ALL!U5-BOYS!U5</f>
        <v>0</v>
      </c>
      <c r="V5" s="43">
        <f>ALL!V5-BOYS!V5</f>
        <v>2</v>
      </c>
      <c r="W5" s="44">
        <f>C5+H5+M5+R5</f>
        <v>23</v>
      </c>
      <c r="X5" s="44">
        <f t="shared" ref="X5:AA12" si="0">D5+I5+N5+S5</f>
        <v>14</v>
      </c>
      <c r="Y5" s="44">
        <f t="shared" si="0"/>
        <v>21</v>
      </c>
      <c r="Z5" s="44">
        <f t="shared" si="0"/>
        <v>10</v>
      </c>
      <c r="AA5" s="45">
        <f t="shared" si="0"/>
        <v>12</v>
      </c>
      <c r="AB5" s="46">
        <f>SUM(W5:AA5)</f>
        <v>80</v>
      </c>
    </row>
    <row r="6" spans="1:28" ht="30" customHeight="1" x14ac:dyDescent="0.25">
      <c r="A6" s="18">
        <v>2</v>
      </c>
      <c r="B6" s="17" t="s">
        <v>7</v>
      </c>
      <c r="C6" s="41">
        <f>ALL!C6-BOYS!C6</f>
        <v>17</v>
      </c>
      <c r="D6" s="42">
        <f>ALL!D6-BOYS!D6</f>
        <v>9</v>
      </c>
      <c r="E6" s="42">
        <f>ALL!E6-BOYS!E6</f>
        <v>11</v>
      </c>
      <c r="F6" s="42">
        <f>ALL!F6-BOYS!F6</f>
        <v>12</v>
      </c>
      <c r="G6" s="43">
        <f>ALL!G6-BOYS!G6</f>
        <v>10</v>
      </c>
      <c r="H6" s="41">
        <f>ALL!H6-BOYS!H6</f>
        <v>2</v>
      </c>
      <c r="I6" s="42">
        <f>ALL!I6-BOYS!I6</f>
        <v>3</v>
      </c>
      <c r="J6" s="42">
        <f>ALL!J6-BOYS!J6</f>
        <v>3</v>
      </c>
      <c r="K6" s="42">
        <f>ALL!K6-BOYS!K6</f>
        <v>3</v>
      </c>
      <c r="L6" s="43">
        <f>ALL!L6-BOYS!L6</f>
        <v>1</v>
      </c>
      <c r="M6" s="41">
        <f>ALL!M6-BOYS!M6</f>
        <v>0</v>
      </c>
      <c r="N6" s="42">
        <f>ALL!N6-BOYS!N6</f>
        <v>0</v>
      </c>
      <c r="O6" s="42">
        <f>ALL!O6-BOYS!O6</f>
        <v>0</v>
      </c>
      <c r="P6" s="42">
        <f>ALL!P6-BOYS!P6</f>
        <v>0</v>
      </c>
      <c r="Q6" s="43">
        <f>ALL!Q6-BOYS!Q6</f>
        <v>2</v>
      </c>
      <c r="R6" s="41">
        <f>ALL!R6-BOYS!R6</f>
        <v>4</v>
      </c>
      <c r="S6" s="42">
        <f>ALL!S6-BOYS!S6</f>
        <v>1</v>
      </c>
      <c r="T6" s="42">
        <f>ALL!T6-BOYS!T6</f>
        <v>0</v>
      </c>
      <c r="U6" s="42">
        <f>ALL!U6-BOYS!U6</f>
        <v>0</v>
      </c>
      <c r="V6" s="43">
        <f>ALL!V6-BOYS!V6</f>
        <v>2</v>
      </c>
      <c r="W6" s="47">
        <f t="shared" ref="W6:W12" si="1">C6+H6+M6+R6</f>
        <v>23</v>
      </c>
      <c r="X6" s="47">
        <f t="shared" si="0"/>
        <v>13</v>
      </c>
      <c r="Y6" s="47">
        <f t="shared" si="0"/>
        <v>14</v>
      </c>
      <c r="Z6" s="47">
        <f t="shared" si="0"/>
        <v>15</v>
      </c>
      <c r="AA6" s="48">
        <f t="shared" si="0"/>
        <v>15</v>
      </c>
      <c r="AB6" s="46">
        <f t="shared" ref="AB6:AB12" si="2">SUM(W6:AA6)</f>
        <v>80</v>
      </c>
    </row>
    <row r="7" spans="1:28" ht="30" customHeight="1" x14ac:dyDescent="0.25">
      <c r="A7" s="18">
        <v>3</v>
      </c>
      <c r="B7" s="17" t="s">
        <v>8</v>
      </c>
      <c r="C7" s="41">
        <f>ALL!C7-BOYS!C7</f>
        <v>13</v>
      </c>
      <c r="D7" s="42">
        <f>ALL!D7-BOYS!D7</f>
        <v>14</v>
      </c>
      <c r="E7" s="42">
        <f>ALL!E7-BOYS!E7</f>
        <v>16</v>
      </c>
      <c r="F7" s="42">
        <f>ALL!F7-BOYS!F7</f>
        <v>7</v>
      </c>
      <c r="G7" s="43">
        <f>ALL!G7-BOYS!G7</f>
        <v>9</v>
      </c>
      <c r="H7" s="41">
        <f>ALL!H7-BOYS!H7</f>
        <v>3</v>
      </c>
      <c r="I7" s="42">
        <f>ALL!I7-BOYS!I7</f>
        <v>2</v>
      </c>
      <c r="J7" s="42">
        <f>ALL!J7-BOYS!J7</f>
        <v>5</v>
      </c>
      <c r="K7" s="42">
        <f>ALL!K7-BOYS!K7</f>
        <v>2</v>
      </c>
      <c r="L7" s="43">
        <f>ALL!L7-BOYS!L7</f>
        <v>0</v>
      </c>
      <c r="M7" s="41">
        <f>ALL!M7-BOYS!M7</f>
        <v>0</v>
      </c>
      <c r="N7" s="42">
        <f>ALL!N7-BOYS!N7</f>
        <v>1</v>
      </c>
      <c r="O7" s="42">
        <f>ALL!O7-BOYS!O7</f>
        <v>0</v>
      </c>
      <c r="P7" s="42">
        <f>ALL!P7-BOYS!P7</f>
        <v>0</v>
      </c>
      <c r="Q7" s="43">
        <f>ALL!Q7-BOYS!Q7</f>
        <v>1</v>
      </c>
      <c r="R7" s="41">
        <f>ALL!R7-BOYS!R7</f>
        <v>2</v>
      </c>
      <c r="S7" s="42">
        <f>ALL!S7-BOYS!S7</f>
        <v>0</v>
      </c>
      <c r="T7" s="42">
        <f>ALL!T7-BOYS!T7</f>
        <v>2</v>
      </c>
      <c r="U7" s="42">
        <f>ALL!U7-BOYS!U7</f>
        <v>1</v>
      </c>
      <c r="V7" s="43">
        <f>ALL!V7-BOYS!V7</f>
        <v>2</v>
      </c>
      <c r="W7" s="47">
        <f t="shared" si="1"/>
        <v>18</v>
      </c>
      <c r="X7" s="47">
        <f t="shared" si="0"/>
        <v>17</v>
      </c>
      <c r="Y7" s="47">
        <f t="shared" si="0"/>
        <v>23</v>
      </c>
      <c r="Z7" s="47">
        <f t="shared" si="0"/>
        <v>10</v>
      </c>
      <c r="AA7" s="48">
        <f t="shared" si="0"/>
        <v>12</v>
      </c>
      <c r="AB7" s="46">
        <f t="shared" si="2"/>
        <v>80</v>
      </c>
    </row>
    <row r="8" spans="1:28" ht="30" customHeight="1" x14ac:dyDescent="0.25">
      <c r="A8" s="18">
        <v>4</v>
      </c>
      <c r="B8" s="17" t="s">
        <v>9</v>
      </c>
      <c r="C8" s="41">
        <f>ALL!C8-BOYS!C8</f>
        <v>14</v>
      </c>
      <c r="D8" s="42">
        <f>ALL!D8-BOYS!D8</f>
        <v>13</v>
      </c>
      <c r="E8" s="42">
        <f>ALL!E8-BOYS!E8</f>
        <v>12</v>
      </c>
      <c r="F8" s="42">
        <f>ALL!F8-BOYS!F8</f>
        <v>12</v>
      </c>
      <c r="G8" s="43">
        <f>ALL!G8-BOYS!G8</f>
        <v>8</v>
      </c>
      <c r="H8" s="41">
        <f>ALL!H8-BOYS!H8</f>
        <v>0</v>
      </c>
      <c r="I8" s="42">
        <f>ALL!I8-BOYS!I8</f>
        <v>5</v>
      </c>
      <c r="J8" s="42">
        <f>ALL!J8-BOYS!J8</f>
        <v>3</v>
      </c>
      <c r="K8" s="42">
        <f>ALL!K8-BOYS!K8</f>
        <v>2</v>
      </c>
      <c r="L8" s="43">
        <f>ALL!L8-BOYS!L8</f>
        <v>2</v>
      </c>
      <c r="M8" s="41">
        <f>ALL!M8-BOYS!M8</f>
        <v>0</v>
      </c>
      <c r="N8" s="42">
        <f>ALL!N8-BOYS!N8</f>
        <v>1</v>
      </c>
      <c r="O8" s="42">
        <f>ALL!O8-BOYS!O8</f>
        <v>0</v>
      </c>
      <c r="P8" s="42">
        <f>ALL!P8-BOYS!P8</f>
        <v>1</v>
      </c>
      <c r="Q8" s="43">
        <f>ALL!Q8-BOYS!Q8</f>
        <v>0</v>
      </c>
      <c r="R8" s="41">
        <f>ALL!R8-BOYS!R8</f>
        <v>2</v>
      </c>
      <c r="S8" s="42">
        <f>ALL!S8-BOYS!S8</f>
        <v>3</v>
      </c>
      <c r="T8" s="42">
        <f>ALL!T8-BOYS!T8</f>
        <v>0</v>
      </c>
      <c r="U8" s="42">
        <f>ALL!U8-BOYS!U8</f>
        <v>1</v>
      </c>
      <c r="V8" s="43">
        <f>ALL!V8-BOYS!V8</f>
        <v>1</v>
      </c>
      <c r="W8" s="47">
        <f t="shared" si="1"/>
        <v>16</v>
      </c>
      <c r="X8" s="47">
        <f t="shared" si="0"/>
        <v>22</v>
      </c>
      <c r="Y8" s="47">
        <f t="shared" si="0"/>
        <v>15</v>
      </c>
      <c r="Z8" s="47">
        <f t="shared" si="0"/>
        <v>16</v>
      </c>
      <c r="AA8" s="48">
        <f t="shared" si="0"/>
        <v>11</v>
      </c>
      <c r="AB8" s="46">
        <f t="shared" si="2"/>
        <v>80</v>
      </c>
    </row>
    <row r="9" spans="1:28" ht="30" customHeight="1" x14ac:dyDescent="0.25">
      <c r="A9" s="18">
        <v>5</v>
      </c>
      <c r="B9" s="17" t="s">
        <v>10</v>
      </c>
      <c r="C9" s="41">
        <f>ALL!C9-BOYS!C9</f>
        <v>20</v>
      </c>
      <c r="D9" s="42">
        <f>ALL!D9-BOYS!D9</f>
        <v>13</v>
      </c>
      <c r="E9" s="42">
        <f>ALL!E9-BOYS!E9</f>
        <v>7</v>
      </c>
      <c r="F9" s="42">
        <f>ALL!F9-BOYS!F9</f>
        <v>6</v>
      </c>
      <c r="G9" s="43">
        <f>ALL!G9-BOYS!G9</f>
        <v>13</v>
      </c>
      <c r="H9" s="41">
        <f>ALL!H9-BOYS!H9</f>
        <v>5</v>
      </c>
      <c r="I9" s="42">
        <f>ALL!I9-BOYS!I9</f>
        <v>1</v>
      </c>
      <c r="J9" s="42">
        <f>ALL!J9-BOYS!J9</f>
        <v>3</v>
      </c>
      <c r="K9" s="42">
        <f>ALL!K9-BOYS!K9</f>
        <v>2</v>
      </c>
      <c r="L9" s="43">
        <f>ALL!L9-BOYS!L9</f>
        <v>0</v>
      </c>
      <c r="M9" s="41">
        <f>ALL!M9-BOYS!M9</f>
        <v>1</v>
      </c>
      <c r="N9" s="42">
        <f>ALL!N9-BOYS!N9</f>
        <v>1</v>
      </c>
      <c r="O9" s="42">
        <f>ALL!O9-BOYS!O9</f>
        <v>0</v>
      </c>
      <c r="P9" s="42">
        <f>ALL!P9-BOYS!P9</f>
        <v>0</v>
      </c>
      <c r="Q9" s="43">
        <f>ALL!Q9-BOYS!Q9</f>
        <v>0</v>
      </c>
      <c r="R9" s="41">
        <f>ALL!R9-BOYS!R9</f>
        <v>2</v>
      </c>
      <c r="S9" s="42">
        <f>ALL!S9-BOYS!S9</f>
        <v>2</v>
      </c>
      <c r="T9" s="42">
        <f>ALL!T9-BOYS!T9</f>
        <v>0</v>
      </c>
      <c r="U9" s="42">
        <f>ALL!U9-BOYS!U9</f>
        <v>2</v>
      </c>
      <c r="V9" s="43">
        <f>ALL!V9-BOYS!V9</f>
        <v>1</v>
      </c>
      <c r="W9" s="47">
        <f t="shared" si="1"/>
        <v>28</v>
      </c>
      <c r="X9" s="47">
        <f t="shared" si="0"/>
        <v>17</v>
      </c>
      <c r="Y9" s="47">
        <f t="shared" si="0"/>
        <v>10</v>
      </c>
      <c r="Z9" s="47">
        <f t="shared" si="0"/>
        <v>10</v>
      </c>
      <c r="AA9" s="48">
        <f t="shared" si="0"/>
        <v>14</v>
      </c>
      <c r="AB9" s="46">
        <f t="shared" si="2"/>
        <v>79</v>
      </c>
    </row>
    <row r="10" spans="1:28" ht="30" customHeight="1" x14ac:dyDescent="0.25">
      <c r="A10" s="18">
        <v>6</v>
      </c>
      <c r="B10" s="17" t="s">
        <v>11</v>
      </c>
      <c r="C10" s="41">
        <f>ALL!C10-BOYS!C10</f>
        <v>19</v>
      </c>
      <c r="D10" s="42">
        <f>ALL!D10-BOYS!D10</f>
        <v>15</v>
      </c>
      <c r="E10" s="42">
        <f>ALL!E10-BOYS!E10</f>
        <v>12</v>
      </c>
      <c r="F10" s="42">
        <f>ALL!F10-BOYS!F10</f>
        <v>3</v>
      </c>
      <c r="G10" s="43">
        <f>ALL!G10-BOYS!G10</f>
        <v>9</v>
      </c>
      <c r="H10" s="41">
        <f>ALL!H10-BOYS!H10</f>
        <v>3</v>
      </c>
      <c r="I10" s="42">
        <f>ALL!I10-BOYS!I10</f>
        <v>3</v>
      </c>
      <c r="J10" s="42">
        <f>ALL!J10-BOYS!J10</f>
        <v>4</v>
      </c>
      <c r="K10" s="42">
        <f>ALL!K10-BOYS!K10</f>
        <v>1</v>
      </c>
      <c r="L10" s="43">
        <f>ALL!L10-BOYS!L10</f>
        <v>1</v>
      </c>
      <c r="M10" s="41">
        <f>ALL!M10-BOYS!M10</f>
        <v>1</v>
      </c>
      <c r="N10" s="42">
        <f>ALL!N10-BOYS!N10</f>
        <v>0</v>
      </c>
      <c r="O10" s="42">
        <f>ALL!O10-BOYS!O10</f>
        <v>0</v>
      </c>
      <c r="P10" s="42">
        <f>ALL!P10-BOYS!P10</f>
        <v>1</v>
      </c>
      <c r="Q10" s="43">
        <f>ALL!Q10-BOYS!Q10</f>
        <v>0</v>
      </c>
      <c r="R10" s="41">
        <f>ALL!R10-BOYS!R10</f>
        <v>3</v>
      </c>
      <c r="S10" s="42">
        <f>ALL!S10-BOYS!S10</f>
        <v>1</v>
      </c>
      <c r="T10" s="42">
        <f>ALL!T10-BOYS!T10</f>
        <v>1</v>
      </c>
      <c r="U10" s="42">
        <f>ALL!U10-BOYS!U10</f>
        <v>0</v>
      </c>
      <c r="V10" s="43">
        <f>ALL!V10-BOYS!V10</f>
        <v>2</v>
      </c>
      <c r="W10" s="47">
        <f t="shared" si="1"/>
        <v>26</v>
      </c>
      <c r="X10" s="47">
        <f t="shared" si="0"/>
        <v>19</v>
      </c>
      <c r="Y10" s="47">
        <f t="shared" si="0"/>
        <v>17</v>
      </c>
      <c r="Z10" s="47">
        <f t="shared" si="0"/>
        <v>5</v>
      </c>
      <c r="AA10" s="48">
        <f t="shared" si="0"/>
        <v>12</v>
      </c>
      <c r="AB10" s="46">
        <f t="shared" si="2"/>
        <v>79</v>
      </c>
    </row>
    <row r="11" spans="1:28" ht="30" customHeight="1" x14ac:dyDescent="0.25">
      <c r="A11" s="18">
        <v>7</v>
      </c>
      <c r="B11" s="17" t="s">
        <v>12</v>
      </c>
      <c r="C11" s="41">
        <f>ALL!C11-BOYS!C11</f>
        <v>8</v>
      </c>
      <c r="D11" s="42">
        <f>ALL!D11-BOYS!D11</f>
        <v>5</v>
      </c>
      <c r="E11" s="42">
        <f>ALL!E11-BOYS!E11</f>
        <v>13</v>
      </c>
      <c r="F11" s="42">
        <f>ALL!F11-BOYS!F11</f>
        <v>10</v>
      </c>
      <c r="G11" s="43">
        <f>ALL!G11-BOYS!G11</f>
        <v>23</v>
      </c>
      <c r="H11" s="41">
        <f>ALL!H11-BOYS!H11</f>
        <v>0</v>
      </c>
      <c r="I11" s="42">
        <f>ALL!I11-BOYS!I11</f>
        <v>0</v>
      </c>
      <c r="J11" s="42">
        <f>ALL!J11-BOYS!J11</f>
        <v>1</v>
      </c>
      <c r="K11" s="42">
        <f>ALL!K11-BOYS!K11</f>
        <v>7</v>
      </c>
      <c r="L11" s="43">
        <f>ALL!L11-BOYS!L11</f>
        <v>4</v>
      </c>
      <c r="M11" s="41">
        <f>ALL!M11-BOYS!M11</f>
        <v>1</v>
      </c>
      <c r="N11" s="42">
        <f>ALL!N11-BOYS!N11</f>
        <v>0</v>
      </c>
      <c r="O11" s="42">
        <f>ALL!O11-BOYS!O11</f>
        <v>0</v>
      </c>
      <c r="P11" s="42">
        <f>ALL!P11-BOYS!P11</f>
        <v>0</v>
      </c>
      <c r="Q11" s="43">
        <f>ALL!Q11-BOYS!Q11</f>
        <v>1</v>
      </c>
      <c r="R11" s="41">
        <f>ALL!R11-BOYS!R11</f>
        <v>0</v>
      </c>
      <c r="S11" s="42">
        <f>ALL!S11-BOYS!S11</f>
        <v>0</v>
      </c>
      <c r="T11" s="42">
        <f>ALL!T11-BOYS!T11</f>
        <v>4</v>
      </c>
      <c r="U11" s="42">
        <f>ALL!U11-BOYS!U11</f>
        <v>1</v>
      </c>
      <c r="V11" s="43">
        <f>ALL!V11-BOYS!V11</f>
        <v>2</v>
      </c>
      <c r="W11" s="47">
        <f t="shared" si="1"/>
        <v>9</v>
      </c>
      <c r="X11" s="47">
        <f t="shared" si="0"/>
        <v>5</v>
      </c>
      <c r="Y11" s="47">
        <f t="shared" si="0"/>
        <v>18</v>
      </c>
      <c r="Z11" s="47">
        <f t="shared" si="0"/>
        <v>18</v>
      </c>
      <c r="AA11" s="48">
        <f t="shared" si="0"/>
        <v>30</v>
      </c>
      <c r="AB11" s="46">
        <f t="shared" si="2"/>
        <v>80</v>
      </c>
    </row>
    <row r="12" spans="1:28" ht="30" customHeight="1" thickBot="1" x14ac:dyDescent="0.3">
      <c r="A12" s="18">
        <v>8</v>
      </c>
      <c r="B12" s="17" t="s">
        <v>13</v>
      </c>
      <c r="C12" s="41">
        <f>ALL!C12-BOYS!C12</f>
        <v>10</v>
      </c>
      <c r="D12" s="42">
        <f>ALL!D12-BOYS!D12</f>
        <v>7</v>
      </c>
      <c r="E12" s="42">
        <f>ALL!E12-BOYS!E12</f>
        <v>21</v>
      </c>
      <c r="F12" s="42">
        <f>ALL!F12-BOYS!F12</f>
        <v>12</v>
      </c>
      <c r="G12" s="43">
        <f>ALL!G12-BOYS!G12</f>
        <v>9</v>
      </c>
      <c r="H12" s="41">
        <f>ALL!H12-BOYS!H12</f>
        <v>0</v>
      </c>
      <c r="I12" s="42">
        <f>ALL!I12-BOYS!I12</f>
        <v>1</v>
      </c>
      <c r="J12" s="42">
        <f>ALL!J12-BOYS!J12</f>
        <v>5</v>
      </c>
      <c r="K12" s="42">
        <f>ALL!K12-BOYS!K12</f>
        <v>4</v>
      </c>
      <c r="L12" s="43">
        <f>ALL!L12-BOYS!L12</f>
        <v>2</v>
      </c>
      <c r="M12" s="41">
        <f>ALL!M12-BOYS!M12</f>
        <v>0</v>
      </c>
      <c r="N12" s="42">
        <f>ALL!N12-BOYS!N12</f>
        <v>1</v>
      </c>
      <c r="O12" s="42">
        <f>ALL!O12-BOYS!O12</f>
        <v>0</v>
      </c>
      <c r="P12" s="42">
        <f>ALL!P12-BOYS!P12</f>
        <v>1</v>
      </c>
      <c r="Q12" s="43">
        <f>ALL!Q12-BOYS!Q12</f>
        <v>0</v>
      </c>
      <c r="R12" s="41">
        <f>ALL!R12-BOYS!R12</f>
        <v>1</v>
      </c>
      <c r="S12" s="42">
        <f>ALL!S12-BOYS!S12</f>
        <v>3</v>
      </c>
      <c r="T12" s="42">
        <f>ALL!T12-BOYS!T12</f>
        <v>0</v>
      </c>
      <c r="U12" s="42">
        <f>ALL!U12-BOYS!U12</f>
        <v>1</v>
      </c>
      <c r="V12" s="43">
        <f>ALL!V12-BOYS!V12</f>
        <v>2</v>
      </c>
      <c r="W12" s="49">
        <f t="shared" si="1"/>
        <v>11</v>
      </c>
      <c r="X12" s="49">
        <f t="shared" si="0"/>
        <v>12</v>
      </c>
      <c r="Y12" s="49">
        <f t="shared" si="0"/>
        <v>26</v>
      </c>
      <c r="Z12" s="49">
        <f t="shared" si="0"/>
        <v>18</v>
      </c>
      <c r="AA12" s="50">
        <f t="shared" si="0"/>
        <v>13</v>
      </c>
      <c r="AB12" s="46">
        <f t="shared" si="2"/>
        <v>80</v>
      </c>
    </row>
    <row r="13" spans="1:28" ht="30" customHeight="1" x14ac:dyDescent="0.25">
      <c r="A13" s="18"/>
      <c r="B13" s="17"/>
      <c r="C13" s="27"/>
      <c r="D13" s="28"/>
      <c r="E13" s="28"/>
      <c r="F13" s="28"/>
      <c r="G13" s="29"/>
      <c r="H13" s="27"/>
      <c r="I13" s="30"/>
      <c r="J13" s="30"/>
      <c r="K13" s="30"/>
      <c r="L13" s="31"/>
      <c r="M13" s="32"/>
      <c r="N13" s="30"/>
      <c r="O13" s="30"/>
      <c r="P13" s="30"/>
      <c r="Q13" s="31"/>
      <c r="R13" s="32"/>
      <c r="S13" s="30"/>
      <c r="T13" s="30"/>
      <c r="U13" s="30"/>
      <c r="V13" s="31"/>
      <c r="W13" s="33"/>
      <c r="X13" s="33"/>
      <c r="Y13" s="33"/>
      <c r="Z13" s="33"/>
      <c r="AA13" s="33"/>
      <c r="AB13" s="26"/>
    </row>
    <row r="14" spans="1:28" ht="30" customHeight="1" thickBot="1" x14ac:dyDescent="0.3">
      <c r="A14" s="18"/>
      <c r="B14" s="19" t="s">
        <v>50</v>
      </c>
      <c r="C14" s="27"/>
      <c r="D14" s="28"/>
      <c r="E14" s="28"/>
      <c r="F14" s="28"/>
      <c r="G14" s="29"/>
      <c r="H14" s="27"/>
      <c r="I14" s="30"/>
      <c r="J14" s="30"/>
      <c r="K14" s="30"/>
      <c r="L14" s="31"/>
      <c r="M14" s="32"/>
      <c r="N14" s="30"/>
      <c r="O14" s="30"/>
      <c r="P14" s="30"/>
      <c r="Q14" s="31"/>
      <c r="R14" s="32"/>
      <c r="S14" s="30"/>
      <c r="T14" s="30"/>
      <c r="U14" s="30"/>
      <c r="V14" s="31"/>
      <c r="W14" s="33"/>
      <c r="X14" s="33"/>
      <c r="Y14" s="33"/>
      <c r="Z14" s="33"/>
      <c r="AA14" s="33"/>
      <c r="AB14" s="26"/>
    </row>
    <row r="15" spans="1:28" ht="30" customHeight="1" x14ac:dyDescent="0.25">
      <c r="A15" s="18">
        <v>9</v>
      </c>
      <c r="B15" s="20" t="s">
        <v>14</v>
      </c>
      <c r="C15" s="41">
        <f>ALL!C15-BOYS!C15</f>
        <v>8</v>
      </c>
      <c r="D15" s="42">
        <f>ALL!D15-BOYS!D15</f>
        <v>6</v>
      </c>
      <c r="E15" s="42">
        <f>ALL!E15-BOYS!E15</f>
        <v>12</v>
      </c>
      <c r="F15" s="42">
        <f>ALL!F15-BOYS!F15</f>
        <v>16</v>
      </c>
      <c r="G15" s="43">
        <f>ALL!G15-BOYS!G15</f>
        <v>17</v>
      </c>
      <c r="H15" s="41">
        <f>ALL!H15-BOYS!H15</f>
        <v>0</v>
      </c>
      <c r="I15" s="42">
        <f>ALL!I15-BOYS!I15</f>
        <v>2</v>
      </c>
      <c r="J15" s="42">
        <f>ALL!J15-BOYS!J15</f>
        <v>2</v>
      </c>
      <c r="K15" s="42">
        <f>ALL!K15-BOYS!K15</f>
        <v>5</v>
      </c>
      <c r="L15" s="43">
        <f>ALL!L15-BOYS!L15</f>
        <v>3</v>
      </c>
      <c r="M15" s="41">
        <f>ALL!M15-BOYS!M15</f>
        <v>0</v>
      </c>
      <c r="N15" s="42">
        <f>ALL!N15-BOYS!N15</f>
        <v>1</v>
      </c>
      <c r="O15" s="42">
        <f>ALL!O15-BOYS!O15</f>
        <v>0</v>
      </c>
      <c r="P15" s="42">
        <f>ALL!P15-BOYS!P15</f>
        <v>0</v>
      </c>
      <c r="Q15" s="43">
        <f>ALL!Q15-BOYS!Q15</f>
        <v>1</v>
      </c>
      <c r="R15" s="41">
        <f>ALL!R15-BOYS!R15</f>
        <v>0</v>
      </c>
      <c r="S15" s="42">
        <f>ALL!S15-BOYS!S15</f>
        <v>3</v>
      </c>
      <c r="T15" s="42">
        <f>ALL!T15-BOYS!T15</f>
        <v>1</v>
      </c>
      <c r="U15" s="42">
        <f>ALL!U15-BOYS!U15</f>
        <v>2</v>
      </c>
      <c r="V15" s="43">
        <f>ALL!V15-BOYS!V15</f>
        <v>1</v>
      </c>
      <c r="W15" s="44">
        <f t="shared" ref="W15:AA23" si="3">C15+H15+M15+R15</f>
        <v>8</v>
      </c>
      <c r="X15" s="44">
        <f t="shared" si="3"/>
        <v>12</v>
      </c>
      <c r="Y15" s="44">
        <f t="shared" si="3"/>
        <v>15</v>
      </c>
      <c r="Z15" s="44">
        <f t="shared" si="3"/>
        <v>23</v>
      </c>
      <c r="AA15" s="45">
        <f t="shared" si="3"/>
        <v>22</v>
      </c>
      <c r="AB15" s="46">
        <f t="shared" ref="AB15:AB23" si="4">SUM(W15:AA15)</f>
        <v>80</v>
      </c>
    </row>
    <row r="16" spans="1:28" ht="30" customHeight="1" x14ac:dyDescent="0.25">
      <c r="A16" s="18">
        <v>10</v>
      </c>
      <c r="B16" s="20" t="s">
        <v>15</v>
      </c>
      <c r="C16" s="41">
        <f>ALL!C16-BOYS!C16</f>
        <v>9</v>
      </c>
      <c r="D16" s="42">
        <f>ALL!D16-BOYS!D16</f>
        <v>12</v>
      </c>
      <c r="E16" s="42">
        <f>ALL!E16-BOYS!E16</f>
        <v>9</v>
      </c>
      <c r="F16" s="42">
        <f>ALL!F16-BOYS!F16</f>
        <v>9</v>
      </c>
      <c r="G16" s="43">
        <f>ALL!G16-BOYS!G16</f>
        <v>20</v>
      </c>
      <c r="H16" s="41">
        <f>ALL!H16-BOYS!H16</f>
        <v>1</v>
      </c>
      <c r="I16" s="42">
        <f>ALL!I16-BOYS!I16</f>
        <v>1</v>
      </c>
      <c r="J16" s="42">
        <f>ALL!J16-BOYS!J16</f>
        <v>2</v>
      </c>
      <c r="K16" s="42">
        <f>ALL!K16-BOYS!K16</f>
        <v>5</v>
      </c>
      <c r="L16" s="43">
        <f>ALL!L16-BOYS!L16</f>
        <v>3</v>
      </c>
      <c r="M16" s="41">
        <f>ALL!M16-BOYS!M16</f>
        <v>0</v>
      </c>
      <c r="N16" s="42">
        <f>ALL!N16-BOYS!N16</f>
        <v>0</v>
      </c>
      <c r="O16" s="42">
        <f>ALL!O16-BOYS!O16</f>
        <v>0</v>
      </c>
      <c r="P16" s="42">
        <f>ALL!P16-BOYS!P16</f>
        <v>1</v>
      </c>
      <c r="Q16" s="43">
        <f>ALL!Q16-BOYS!Q16</f>
        <v>1</v>
      </c>
      <c r="R16" s="41">
        <f>ALL!R16-BOYS!R16</f>
        <v>3</v>
      </c>
      <c r="S16" s="42">
        <f>ALL!S16-BOYS!S16</f>
        <v>1</v>
      </c>
      <c r="T16" s="42">
        <f>ALL!T16-BOYS!T16</f>
        <v>1</v>
      </c>
      <c r="U16" s="42">
        <f>ALL!U16-BOYS!U16</f>
        <v>0</v>
      </c>
      <c r="V16" s="43">
        <f>ALL!V16-BOYS!V16</f>
        <v>2</v>
      </c>
      <c r="W16" s="47">
        <f t="shared" si="3"/>
        <v>13</v>
      </c>
      <c r="X16" s="47">
        <f t="shared" si="3"/>
        <v>14</v>
      </c>
      <c r="Y16" s="47">
        <f t="shared" si="3"/>
        <v>12</v>
      </c>
      <c r="Z16" s="47">
        <f t="shared" si="3"/>
        <v>15</v>
      </c>
      <c r="AA16" s="48">
        <f t="shared" si="3"/>
        <v>26</v>
      </c>
      <c r="AB16" s="46">
        <f t="shared" si="4"/>
        <v>80</v>
      </c>
    </row>
    <row r="17" spans="1:28" ht="30" customHeight="1" x14ac:dyDescent="0.25">
      <c r="A17" s="18">
        <v>11</v>
      </c>
      <c r="B17" s="17" t="s">
        <v>16</v>
      </c>
      <c r="C17" s="41">
        <f>ALL!C17-BOYS!C17</f>
        <v>6</v>
      </c>
      <c r="D17" s="42">
        <f>ALL!D17-BOYS!D17</f>
        <v>10</v>
      </c>
      <c r="E17" s="42">
        <f>ALL!E17-BOYS!E17</f>
        <v>16</v>
      </c>
      <c r="F17" s="42">
        <f>ALL!F17-BOYS!F17</f>
        <v>7</v>
      </c>
      <c r="G17" s="43">
        <f>ALL!G17-BOYS!G17</f>
        <v>20</v>
      </c>
      <c r="H17" s="41">
        <f>ALL!H17-BOYS!H17</f>
        <v>2</v>
      </c>
      <c r="I17" s="42">
        <f>ALL!I17-BOYS!I17</f>
        <v>2</v>
      </c>
      <c r="J17" s="42">
        <f>ALL!J17-BOYS!J17</f>
        <v>5</v>
      </c>
      <c r="K17" s="42">
        <f>ALL!K17-BOYS!K17</f>
        <v>0</v>
      </c>
      <c r="L17" s="43">
        <f>ALL!L17-BOYS!L17</f>
        <v>3</v>
      </c>
      <c r="M17" s="41">
        <f>ALL!M17-BOYS!M17</f>
        <v>0</v>
      </c>
      <c r="N17" s="42">
        <f>ALL!N17-BOYS!N17</f>
        <v>0</v>
      </c>
      <c r="O17" s="42">
        <f>ALL!O17-BOYS!O17</f>
        <v>0</v>
      </c>
      <c r="P17" s="42">
        <f>ALL!P17-BOYS!P17</f>
        <v>1</v>
      </c>
      <c r="Q17" s="43">
        <f>ALL!Q17-BOYS!Q17</f>
        <v>1</v>
      </c>
      <c r="R17" s="41">
        <f>ALL!R17-BOYS!R17</f>
        <v>2</v>
      </c>
      <c r="S17" s="42">
        <f>ALL!S17-BOYS!S17</f>
        <v>1</v>
      </c>
      <c r="T17" s="42">
        <f>ALL!T17-BOYS!T17</f>
        <v>2</v>
      </c>
      <c r="U17" s="42">
        <f>ALL!U17-BOYS!U17</f>
        <v>0</v>
      </c>
      <c r="V17" s="43">
        <f>ALL!V17-BOYS!V17</f>
        <v>2</v>
      </c>
      <c r="W17" s="47">
        <f t="shared" si="3"/>
        <v>10</v>
      </c>
      <c r="X17" s="47">
        <f t="shared" si="3"/>
        <v>13</v>
      </c>
      <c r="Y17" s="47">
        <f t="shared" si="3"/>
        <v>23</v>
      </c>
      <c r="Z17" s="47">
        <f t="shared" si="3"/>
        <v>8</v>
      </c>
      <c r="AA17" s="48">
        <f t="shared" si="3"/>
        <v>26</v>
      </c>
      <c r="AB17" s="46">
        <f t="shared" si="4"/>
        <v>80</v>
      </c>
    </row>
    <row r="18" spans="1:28" ht="30" customHeight="1" x14ac:dyDescent="0.25">
      <c r="A18" s="18">
        <v>12</v>
      </c>
      <c r="B18" s="17" t="s">
        <v>17</v>
      </c>
      <c r="C18" s="41">
        <f>ALL!C18-BOYS!C18</f>
        <v>4</v>
      </c>
      <c r="D18" s="42">
        <f>ALL!D18-BOYS!D18</f>
        <v>14</v>
      </c>
      <c r="E18" s="42">
        <f>ALL!E18-BOYS!E18</f>
        <v>10</v>
      </c>
      <c r="F18" s="42">
        <f>ALL!F18-BOYS!F18</f>
        <v>14</v>
      </c>
      <c r="G18" s="43">
        <f>ALL!G18-BOYS!G18</f>
        <v>17</v>
      </c>
      <c r="H18" s="41">
        <f>ALL!H18-BOYS!H18</f>
        <v>2</v>
      </c>
      <c r="I18" s="42">
        <f>ALL!I18-BOYS!I18</f>
        <v>1</v>
      </c>
      <c r="J18" s="42">
        <f>ALL!J18-BOYS!J18</f>
        <v>3</v>
      </c>
      <c r="K18" s="42">
        <f>ALL!K18-BOYS!K18</f>
        <v>5</v>
      </c>
      <c r="L18" s="43">
        <f>ALL!L18-BOYS!L18</f>
        <v>1</v>
      </c>
      <c r="M18" s="41">
        <f>ALL!M18-BOYS!M18</f>
        <v>0</v>
      </c>
      <c r="N18" s="42">
        <f>ALL!N18-BOYS!N18</f>
        <v>0</v>
      </c>
      <c r="O18" s="42">
        <f>ALL!O18-BOYS!O18</f>
        <v>0</v>
      </c>
      <c r="P18" s="42">
        <f>ALL!P18-BOYS!P18</f>
        <v>1</v>
      </c>
      <c r="Q18" s="43">
        <f>ALL!Q18-BOYS!Q18</f>
        <v>1</v>
      </c>
      <c r="R18" s="41">
        <f>ALL!R18-BOYS!R18</f>
        <v>1</v>
      </c>
      <c r="S18" s="42">
        <f>ALL!S18-BOYS!S18</f>
        <v>1</v>
      </c>
      <c r="T18" s="42">
        <f>ALL!T18-BOYS!T18</f>
        <v>1</v>
      </c>
      <c r="U18" s="42">
        <f>ALL!U18-BOYS!U18</f>
        <v>2</v>
      </c>
      <c r="V18" s="43">
        <f>ALL!V18-BOYS!V18</f>
        <v>2</v>
      </c>
      <c r="W18" s="47">
        <f t="shared" si="3"/>
        <v>7</v>
      </c>
      <c r="X18" s="47">
        <f t="shared" si="3"/>
        <v>16</v>
      </c>
      <c r="Y18" s="47">
        <f t="shared" si="3"/>
        <v>14</v>
      </c>
      <c r="Z18" s="47">
        <f t="shared" si="3"/>
        <v>22</v>
      </c>
      <c r="AA18" s="48">
        <f t="shared" si="3"/>
        <v>21</v>
      </c>
      <c r="AB18" s="46">
        <f t="shared" si="4"/>
        <v>80</v>
      </c>
    </row>
    <row r="19" spans="1:28" ht="30" customHeight="1" x14ac:dyDescent="0.25">
      <c r="A19" s="18">
        <v>13</v>
      </c>
      <c r="B19" s="20" t="s">
        <v>18</v>
      </c>
      <c r="C19" s="41">
        <f>ALL!C19-BOYS!C19</f>
        <v>10</v>
      </c>
      <c r="D19" s="42">
        <f>ALL!D19-BOYS!D19</f>
        <v>9</v>
      </c>
      <c r="E19" s="42">
        <f>ALL!E19-BOYS!E19</f>
        <v>15</v>
      </c>
      <c r="F19" s="42">
        <f>ALL!F19-BOYS!F19</f>
        <v>9</v>
      </c>
      <c r="G19" s="43">
        <f>ALL!G19-BOYS!G19</f>
        <v>15</v>
      </c>
      <c r="H19" s="41">
        <f>ALL!H19-BOYS!H19</f>
        <v>2</v>
      </c>
      <c r="I19" s="42">
        <f>ALL!I19-BOYS!I19</f>
        <v>1</v>
      </c>
      <c r="J19" s="42">
        <f>ALL!J19-BOYS!J19</f>
        <v>4</v>
      </c>
      <c r="K19" s="42">
        <f>ALL!K19-BOYS!K19</f>
        <v>3</v>
      </c>
      <c r="L19" s="43">
        <f>ALL!L19-BOYS!L19</f>
        <v>2</v>
      </c>
      <c r="M19" s="41">
        <f>ALL!M19-BOYS!M19</f>
        <v>0</v>
      </c>
      <c r="N19" s="42">
        <f>ALL!N19-BOYS!N19</f>
        <v>0</v>
      </c>
      <c r="O19" s="42">
        <f>ALL!O19-BOYS!O19</f>
        <v>0</v>
      </c>
      <c r="P19" s="42">
        <f>ALL!P19-BOYS!P19</f>
        <v>1</v>
      </c>
      <c r="Q19" s="43">
        <f>ALL!Q19-BOYS!Q19</f>
        <v>1</v>
      </c>
      <c r="R19" s="41">
        <f>ALL!R19-BOYS!R19</f>
        <v>3</v>
      </c>
      <c r="S19" s="42">
        <f>ALL!S19-BOYS!S19</f>
        <v>0</v>
      </c>
      <c r="T19" s="42">
        <f>ALL!T19-BOYS!T19</f>
        <v>2</v>
      </c>
      <c r="U19" s="42">
        <f>ALL!U19-BOYS!U19</f>
        <v>0</v>
      </c>
      <c r="V19" s="43">
        <f>ALL!V19-BOYS!V19</f>
        <v>2</v>
      </c>
      <c r="W19" s="47">
        <f t="shared" si="3"/>
        <v>15</v>
      </c>
      <c r="X19" s="47">
        <f t="shared" si="3"/>
        <v>10</v>
      </c>
      <c r="Y19" s="47">
        <f t="shared" si="3"/>
        <v>21</v>
      </c>
      <c r="Z19" s="47">
        <f t="shared" si="3"/>
        <v>13</v>
      </c>
      <c r="AA19" s="48">
        <f t="shared" si="3"/>
        <v>20</v>
      </c>
      <c r="AB19" s="46">
        <f t="shared" si="4"/>
        <v>79</v>
      </c>
    </row>
    <row r="20" spans="1:28" ht="30" customHeight="1" x14ac:dyDescent="0.25">
      <c r="A20" s="18">
        <v>14</v>
      </c>
      <c r="B20" s="20" t="s">
        <v>19</v>
      </c>
      <c r="C20" s="41">
        <f>ALL!C20-BOYS!C20</f>
        <v>4</v>
      </c>
      <c r="D20" s="42">
        <f>ALL!D20-BOYS!D20</f>
        <v>4</v>
      </c>
      <c r="E20" s="42">
        <f>ALL!E20-BOYS!E20</f>
        <v>18</v>
      </c>
      <c r="F20" s="42">
        <f>ALL!F20-BOYS!F20</f>
        <v>10</v>
      </c>
      <c r="G20" s="43">
        <f>ALL!G20-BOYS!G20</f>
        <v>23</v>
      </c>
      <c r="H20" s="41">
        <f>ALL!H20-BOYS!H20</f>
        <v>1</v>
      </c>
      <c r="I20" s="42">
        <f>ALL!I20-BOYS!I20</f>
        <v>0</v>
      </c>
      <c r="J20" s="42">
        <f>ALL!J20-BOYS!J20</f>
        <v>3</v>
      </c>
      <c r="K20" s="42">
        <f>ALL!K20-BOYS!K20</f>
        <v>5</v>
      </c>
      <c r="L20" s="43">
        <f>ALL!L20-BOYS!L20</f>
        <v>3</v>
      </c>
      <c r="M20" s="41">
        <f>ALL!M20-BOYS!M20</f>
        <v>0</v>
      </c>
      <c r="N20" s="42">
        <f>ALL!N20-BOYS!N20</f>
        <v>0</v>
      </c>
      <c r="O20" s="42">
        <f>ALL!O20-BOYS!O20</f>
        <v>1</v>
      </c>
      <c r="P20" s="42">
        <f>ALL!P20-BOYS!P20</f>
        <v>0</v>
      </c>
      <c r="Q20" s="43">
        <f>ALL!Q20-BOYS!Q20</f>
        <v>1</v>
      </c>
      <c r="R20" s="41">
        <f>ALL!R20-BOYS!R20</f>
        <v>0</v>
      </c>
      <c r="S20" s="42">
        <f>ALL!S20-BOYS!S20</f>
        <v>1</v>
      </c>
      <c r="T20" s="42">
        <f>ALL!T20-BOYS!T20</f>
        <v>4</v>
      </c>
      <c r="U20" s="42">
        <f>ALL!U20-BOYS!U20</f>
        <v>0</v>
      </c>
      <c r="V20" s="43">
        <f>ALL!V20-BOYS!V20</f>
        <v>2</v>
      </c>
      <c r="W20" s="47">
        <f t="shared" si="3"/>
        <v>5</v>
      </c>
      <c r="X20" s="47">
        <f t="shared" si="3"/>
        <v>5</v>
      </c>
      <c r="Y20" s="47">
        <f t="shared" si="3"/>
        <v>26</v>
      </c>
      <c r="Z20" s="47">
        <f t="shared" si="3"/>
        <v>15</v>
      </c>
      <c r="AA20" s="48">
        <f t="shared" si="3"/>
        <v>29</v>
      </c>
      <c r="AB20" s="46">
        <f t="shared" si="4"/>
        <v>80</v>
      </c>
    </row>
    <row r="21" spans="1:28" ht="30" customHeight="1" x14ac:dyDescent="0.25">
      <c r="A21" s="18">
        <v>15</v>
      </c>
      <c r="B21" s="17" t="s">
        <v>20</v>
      </c>
      <c r="C21" s="41">
        <f>ALL!C21-BOYS!C21</f>
        <v>11</v>
      </c>
      <c r="D21" s="42">
        <f>ALL!D21-BOYS!D21</f>
        <v>8</v>
      </c>
      <c r="E21" s="42">
        <f>ALL!E21-BOYS!E21</f>
        <v>13</v>
      </c>
      <c r="F21" s="42">
        <f>ALL!F21-BOYS!F21</f>
        <v>8</v>
      </c>
      <c r="G21" s="43">
        <f>ALL!G21-BOYS!G21</f>
        <v>19</v>
      </c>
      <c r="H21" s="41">
        <f>ALL!H21-BOYS!H21</f>
        <v>2</v>
      </c>
      <c r="I21" s="42">
        <f>ALL!I21-BOYS!I21</f>
        <v>1</v>
      </c>
      <c r="J21" s="42">
        <f>ALL!J21-BOYS!J21</f>
        <v>3</v>
      </c>
      <c r="K21" s="42">
        <f>ALL!K21-BOYS!K21</f>
        <v>5</v>
      </c>
      <c r="L21" s="43">
        <f>ALL!L21-BOYS!L21</f>
        <v>1</v>
      </c>
      <c r="M21" s="41">
        <f>ALL!M21-BOYS!M21</f>
        <v>0</v>
      </c>
      <c r="N21" s="42">
        <f>ALL!N21-BOYS!N21</f>
        <v>0</v>
      </c>
      <c r="O21" s="42">
        <f>ALL!O21-BOYS!O21</f>
        <v>0</v>
      </c>
      <c r="P21" s="42">
        <f>ALL!P21-BOYS!P21</f>
        <v>1</v>
      </c>
      <c r="Q21" s="43">
        <f>ALL!Q21-BOYS!Q21</f>
        <v>1</v>
      </c>
      <c r="R21" s="41">
        <f>ALL!R21-BOYS!R21</f>
        <v>3</v>
      </c>
      <c r="S21" s="42">
        <f>ALL!S21-BOYS!S21</f>
        <v>0</v>
      </c>
      <c r="T21" s="42">
        <f>ALL!T21-BOYS!T21</f>
        <v>2</v>
      </c>
      <c r="U21" s="42">
        <f>ALL!U21-BOYS!U21</f>
        <v>0</v>
      </c>
      <c r="V21" s="43">
        <f>ALL!V21-BOYS!V21</f>
        <v>2</v>
      </c>
      <c r="W21" s="47">
        <f t="shared" si="3"/>
        <v>16</v>
      </c>
      <c r="X21" s="47">
        <f t="shared" si="3"/>
        <v>9</v>
      </c>
      <c r="Y21" s="47">
        <f t="shared" si="3"/>
        <v>18</v>
      </c>
      <c r="Z21" s="47">
        <f t="shared" si="3"/>
        <v>14</v>
      </c>
      <c r="AA21" s="48">
        <f t="shared" si="3"/>
        <v>23</v>
      </c>
      <c r="AB21" s="46">
        <f t="shared" si="4"/>
        <v>80</v>
      </c>
    </row>
    <row r="22" spans="1:28" ht="30" customHeight="1" x14ac:dyDescent="0.25">
      <c r="A22" s="18">
        <v>16</v>
      </c>
      <c r="B22" s="17" t="s">
        <v>21</v>
      </c>
      <c r="C22" s="41">
        <f>ALL!C22-BOYS!C22</f>
        <v>21</v>
      </c>
      <c r="D22" s="42">
        <f>ALL!D22-BOYS!D22</f>
        <v>12</v>
      </c>
      <c r="E22" s="42">
        <f>ALL!E22-BOYS!E22</f>
        <v>9</v>
      </c>
      <c r="F22" s="42">
        <f>ALL!F22-BOYS!F22</f>
        <v>8</v>
      </c>
      <c r="G22" s="43">
        <f>ALL!G22-BOYS!G22</f>
        <v>9</v>
      </c>
      <c r="H22" s="41">
        <f>ALL!H22-BOYS!H22</f>
        <v>9</v>
      </c>
      <c r="I22" s="42">
        <f>ALL!I22-BOYS!I22</f>
        <v>1</v>
      </c>
      <c r="J22" s="42">
        <f>ALL!J22-BOYS!J22</f>
        <v>1</v>
      </c>
      <c r="K22" s="42">
        <f>ALL!K22-BOYS!K22</f>
        <v>0</v>
      </c>
      <c r="L22" s="43">
        <f>ALL!L22-BOYS!L22</f>
        <v>1</v>
      </c>
      <c r="M22" s="41">
        <f>ALL!M22-BOYS!M22</f>
        <v>1</v>
      </c>
      <c r="N22" s="42">
        <f>ALL!N22-BOYS!N22</f>
        <v>1</v>
      </c>
      <c r="O22" s="42">
        <f>ALL!O22-BOYS!O22</f>
        <v>0</v>
      </c>
      <c r="P22" s="42">
        <f>ALL!P22-BOYS!P22</f>
        <v>0</v>
      </c>
      <c r="Q22" s="43">
        <f>ALL!Q22-BOYS!Q22</f>
        <v>0</v>
      </c>
      <c r="R22" s="41">
        <f>ALL!R22-BOYS!R22</f>
        <v>2</v>
      </c>
      <c r="S22" s="42">
        <f>ALL!S22-BOYS!S22</f>
        <v>1</v>
      </c>
      <c r="T22" s="42">
        <f>ALL!T22-BOYS!T22</f>
        <v>2</v>
      </c>
      <c r="U22" s="42">
        <f>ALL!U22-BOYS!U22</f>
        <v>1</v>
      </c>
      <c r="V22" s="43">
        <f>ALL!V22-BOYS!V22</f>
        <v>1</v>
      </c>
      <c r="W22" s="47">
        <f t="shared" si="3"/>
        <v>33</v>
      </c>
      <c r="X22" s="47">
        <f t="shared" si="3"/>
        <v>15</v>
      </c>
      <c r="Y22" s="47">
        <f t="shared" si="3"/>
        <v>12</v>
      </c>
      <c r="Z22" s="47">
        <f t="shared" si="3"/>
        <v>9</v>
      </c>
      <c r="AA22" s="48">
        <f t="shared" si="3"/>
        <v>11</v>
      </c>
      <c r="AB22" s="46">
        <f t="shared" si="4"/>
        <v>80</v>
      </c>
    </row>
    <row r="23" spans="1:28" ht="30" customHeight="1" thickBot="1" x14ac:dyDescent="0.3">
      <c r="A23" s="18">
        <v>17</v>
      </c>
      <c r="B23" s="20" t="s">
        <v>28</v>
      </c>
      <c r="C23" s="41">
        <f>ALL!C23-BOYS!C23</f>
        <v>13</v>
      </c>
      <c r="D23" s="42">
        <f>ALL!D23-BOYS!D23</f>
        <v>14</v>
      </c>
      <c r="E23" s="42">
        <f>ALL!E23-BOYS!E23</f>
        <v>12</v>
      </c>
      <c r="F23" s="42">
        <f>ALL!F23-BOYS!F23</f>
        <v>9</v>
      </c>
      <c r="G23" s="43">
        <f>ALL!G23-BOYS!G23</f>
        <v>11</v>
      </c>
      <c r="H23" s="41">
        <f>ALL!H23-BOYS!H23</f>
        <v>1</v>
      </c>
      <c r="I23" s="42">
        <f>ALL!I23-BOYS!I23</f>
        <v>1</v>
      </c>
      <c r="J23" s="42">
        <f>ALL!J23-BOYS!J23</f>
        <v>5</v>
      </c>
      <c r="K23" s="42">
        <f>ALL!K23-BOYS!K23</f>
        <v>5</v>
      </c>
      <c r="L23" s="43">
        <f>ALL!L23-BOYS!L23</f>
        <v>0</v>
      </c>
      <c r="M23" s="41">
        <f>ALL!M23-BOYS!M23</f>
        <v>0</v>
      </c>
      <c r="N23" s="42">
        <f>ALL!N23-BOYS!N23</f>
        <v>0</v>
      </c>
      <c r="O23" s="42">
        <f>ALL!O23-BOYS!O23</f>
        <v>1</v>
      </c>
      <c r="P23" s="42">
        <f>ALL!P23-BOYS!P23</f>
        <v>0</v>
      </c>
      <c r="Q23" s="43">
        <f>ALL!Q23-BOYS!Q23</f>
        <v>1</v>
      </c>
      <c r="R23" s="41">
        <f>ALL!R23-BOYS!R23</f>
        <v>2</v>
      </c>
      <c r="S23" s="42">
        <f>ALL!S23-BOYS!S23</f>
        <v>2</v>
      </c>
      <c r="T23" s="42">
        <f>ALL!T23-BOYS!T23</f>
        <v>1</v>
      </c>
      <c r="U23" s="42">
        <f>ALL!U23-BOYS!U23</f>
        <v>0</v>
      </c>
      <c r="V23" s="43">
        <f>ALL!V23-BOYS!V23</f>
        <v>2</v>
      </c>
      <c r="W23" s="49">
        <f t="shared" si="3"/>
        <v>16</v>
      </c>
      <c r="X23" s="49">
        <f t="shared" si="3"/>
        <v>17</v>
      </c>
      <c r="Y23" s="49">
        <f t="shared" si="3"/>
        <v>19</v>
      </c>
      <c r="Z23" s="49">
        <f t="shared" si="3"/>
        <v>14</v>
      </c>
      <c r="AA23" s="50">
        <f t="shared" si="3"/>
        <v>14</v>
      </c>
      <c r="AB23" s="46">
        <f t="shared" si="4"/>
        <v>80</v>
      </c>
    </row>
    <row r="24" spans="1:28" ht="30" customHeight="1" x14ac:dyDescent="0.25">
      <c r="A24" s="18"/>
      <c r="B24" s="20"/>
      <c r="C24" s="27"/>
      <c r="D24" s="28"/>
      <c r="E24" s="28"/>
      <c r="F24" s="28"/>
      <c r="G24" s="29"/>
      <c r="H24" s="27"/>
      <c r="I24" s="30"/>
      <c r="J24" s="30"/>
      <c r="K24" s="30"/>
      <c r="L24" s="31"/>
      <c r="M24" s="32"/>
      <c r="N24" s="30"/>
      <c r="O24" s="30"/>
      <c r="P24" s="30"/>
      <c r="Q24" s="31"/>
      <c r="R24" s="32"/>
      <c r="S24" s="30"/>
      <c r="T24" s="30"/>
      <c r="U24" s="30"/>
      <c r="V24" s="31"/>
      <c r="W24" s="33"/>
      <c r="X24" s="33"/>
      <c r="Y24" s="33"/>
      <c r="Z24" s="33"/>
      <c r="AA24" s="33"/>
      <c r="AB24" s="26"/>
    </row>
    <row r="25" spans="1:28" ht="30" customHeight="1" thickBot="1" x14ac:dyDescent="0.3">
      <c r="A25" s="18"/>
      <c r="B25" s="21" t="s">
        <v>51</v>
      </c>
      <c r="C25" s="27"/>
      <c r="D25" s="28"/>
      <c r="E25" s="28"/>
      <c r="F25" s="28"/>
      <c r="G25" s="29"/>
      <c r="H25" s="27"/>
      <c r="I25" s="30"/>
      <c r="J25" s="30"/>
      <c r="K25" s="30"/>
      <c r="L25" s="31"/>
      <c r="M25" s="32"/>
      <c r="N25" s="30"/>
      <c r="O25" s="30"/>
      <c r="P25" s="30"/>
      <c r="Q25" s="31"/>
      <c r="R25" s="32"/>
      <c r="S25" s="30"/>
      <c r="T25" s="30"/>
      <c r="U25" s="30"/>
      <c r="V25" s="31"/>
      <c r="W25" s="33"/>
      <c r="X25" s="33"/>
      <c r="Y25" s="33"/>
      <c r="Z25" s="33"/>
      <c r="AA25" s="33"/>
      <c r="AB25" s="26"/>
    </row>
    <row r="26" spans="1:28" ht="30" customHeight="1" x14ac:dyDescent="0.25">
      <c r="A26" s="18">
        <v>18</v>
      </c>
      <c r="B26" s="20" t="s">
        <v>22</v>
      </c>
      <c r="C26" s="41">
        <f>ALL!C26-BOYS!C26</f>
        <v>6</v>
      </c>
      <c r="D26" s="42">
        <f>ALL!D26-BOYS!D26</f>
        <v>4</v>
      </c>
      <c r="E26" s="42">
        <f>ALL!E26-BOYS!E26</f>
        <v>9</v>
      </c>
      <c r="F26" s="42">
        <f>ALL!F26-BOYS!F26</f>
        <v>15</v>
      </c>
      <c r="G26" s="43">
        <f>ALL!G26-BOYS!G26</f>
        <v>25</v>
      </c>
      <c r="H26" s="41">
        <f>ALL!H26-BOYS!H26</f>
        <v>0</v>
      </c>
      <c r="I26" s="42">
        <f>ALL!I26-BOYS!I26</f>
        <v>2</v>
      </c>
      <c r="J26" s="42">
        <f>ALL!J26-BOYS!J26</f>
        <v>4</v>
      </c>
      <c r="K26" s="42">
        <f>ALL!K26-BOYS!K26</f>
        <v>3</v>
      </c>
      <c r="L26" s="43">
        <f>ALL!L26-BOYS!L26</f>
        <v>3</v>
      </c>
      <c r="M26" s="41">
        <f>ALL!M26-BOYS!M26</f>
        <v>0</v>
      </c>
      <c r="N26" s="42">
        <f>ALL!N26-BOYS!N26</f>
        <v>0</v>
      </c>
      <c r="O26" s="42">
        <f>ALL!O26-BOYS!O26</f>
        <v>1</v>
      </c>
      <c r="P26" s="42">
        <f>ALL!P26-BOYS!P26</f>
        <v>0</v>
      </c>
      <c r="Q26" s="43">
        <f>ALL!Q26-BOYS!Q26</f>
        <v>1</v>
      </c>
      <c r="R26" s="41">
        <f>ALL!R26-BOYS!R26</f>
        <v>1</v>
      </c>
      <c r="S26" s="42">
        <f>ALL!S26-BOYS!S26</f>
        <v>0</v>
      </c>
      <c r="T26" s="42">
        <f>ALL!T26-BOYS!T26</f>
        <v>2</v>
      </c>
      <c r="U26" s="42">
        <f>ALL!U26-BOYS!U26</f>
        <v>3</v>
      </c>
      <c r="V26" s="43">
        <f>ALL!V26-BOYS!V26</f>
        <v>1</v>
      </c>
      <c r="W26" s="44">
        <f t="shared" ref="W26:AA34" si="5">C26+H26+M26+R26</f>
        <v>7</v>
      </c>
      <c r="X26" s="44">
        <f t="shared" si="5"/>
        <v>6</v>
      </c>
      <c r="Y26" s="44">
        <f t="shared" si="5"/>
        <v>16</v>
      </c>
      <c r="Z26" s="44">
        <f t="shared" si="5"/>
        <v>21</v>
      </c>
      <c r="AA26" s="45">
        <f t="shared" si="5"/>
        <v>30</v>
      </c>
      <c r="AB26" s="46">
        <f t="shared" ref="AB26:AB34" si="6">SUM(W26:AA26)</f>
        <v>80</v>
      </c>
    </row>
    <row r="27" spans="1:28" ht="30" customHeight="1" x14ac:dyDescent="0.25">
      <c r="A27" s="18">
        <v>19</v>
      </c>
      <c r="B27" s="17" t="s">
        <v>23</v>
      </c>
      <c r="C27" s="41">
        <f>ALL!C27-BOYS!C27</f>
        <v>5</v>
      </c>
      <c r="D27" s="42">
        <f>ALL!D27-BOYS!D27</f>
        <v>3</v>
      </c>
      <c r="E27" s="42">
        <f>ALL!E27-BOYS!E27</f>
        <v>16</v>
      </c>
      <c r="F27" s="42">
        <f>ALL!F27-BOYS!F27</f>
        <v>17</v>
      </c>
      <c r="G27" s="43">
        <f>ALL!G27-BOYS!G27</f>
        <v>18</v>
      </c>
      <c r="H27" s="41">
        <f>ALL!H27-BOYS!H27</f>
        <v>1</v>
      </c>
      <c r="I27" s="42">
        <f>ALL!I27-BOYS!I27</f>
        <v>1</v>
      </c>
      <c r="J27" s="42">
        <f>ALL!J27-BOYS!J27</f>
        <v>2</v>
      </c>
      <c r="K27" s="42">
        <f>ALL!K27-BOYS!K27</f>
        <v>5</v>
      </c>
      <c r="L27" s="43">
        <f>ALL!L27-BOYS!L27</f>
        <v>3</v>
      </c>
      <c r="M27" s="41">
        <f>ALL!M27-BOYS!M27</f>
        <v>0</v>
      </c>
      <c r="N27" s="42">
        <f>ALL!N27-BOYS!N27</f>
        <v>0</v>
      </c>
      <c r="O27" s="42">
        <f>ALL!O27-BOYS!O27</f>
        <v>0</v>
      </c>
      <c r="P27" s="42">
        <f>ALL!P27-BOYS!P27</f>
        <v>0</v>
      </c>
      <c r="Q27" s="43">
        <f>ALL!Q27-BOYS!Q27</f>
        <v>2</v>
      </c>
      <c r="R27" s="41">
        <f>ALL!R27-BOYS!R27</f>
        <v>0</v>
      </c>
      <c r="S27" s="42">
        <f>ALL!S27-BOYS!S27</f>
        <v>3</v>
      </c>
      <c r="T27" s="42">
        <f>ALL!T27-BOYS!T27</f>
        <v>0</v>
      </c>
      <c r="U27" s="42">
        <f>ALL!U27-BOYS!U27</f>
        <v>2</v>
      </c>
      <c r="V27" s="43">
        <f>ALL!V27-BOYS!V27</f>
        <v>2</v>
      </c>
      <c r="W27" s="47">
        <f t="shared" si="5"/>
        <v>6</v>
      </c>
      <c r="X27" s="47">
        <f t="shared" si="5"/>
        <v>7</v>
      </c>
      <c r="Y27" s="47">
        <f t="shared" si="5"/>
        <v>18</v>
      </c>
      <c r="Z27" s="47">
        <f t="shared" si="5"/>
        <v>24</v>
      </c>
      <c r="AA27" s="48">
        <f t="shared" si="5"/>
        <v>25</v>
      </c>
      <c r="AB27" s="46">
        <f t="shared" si="6"/>
        <v>80</v>
      </c>
    </row>
    <row r="28" spans="1:28" ht="30" customHeight="1" x14ac:dyDescent="0.25">
      <c r="A28" s="18">
        <v>20</v>
      </c>
      <c r="B28" s="20" t="s">
        <v>24</v>
      </c>
      <c r="C28" s="41">
        <f>ALL!C28-BOYS!C28</f>
        <v>10</v>
      </c>
      <c r="D28" s="42">
        <f>ALL!D28-BOYS!D28</f>
        <v>11</v>
      </c>
      <c r="E28" s="42">
        <f>ALL!E28-BOYS!E28</f>
        <v>15</v>
      </c>
      <c r="F28" s="42">
        <f>ALL!F28-BOYS!F28</f>
        <v>8</v>
      </c>
      <c r="G28" s="43">
        <f>ALL!G28-BOYS!G28</f>
        <v>15</v>
      </c>
      <c r="H28" s="41">
        <f>ALL!H28-BOYS!H28</f>
        <v>1</v>
      </c>
      <c r="I28" s="42">
        <f>ALL!I28-BOYS!I28</f>
        <v>4</v>
      </c>
      <c r="J28" s="42">
        <f>ALL!J28-BOYS!J28</f>
        <v>2</v>
      </c>
      <c r="K28" s="42">
        <f>ALL!K28-BOYS!K28</f>
        <v>4</v>
      </c>
      <c r="L28" s="43">
        <f>ALL!L28-BOYS!L28</f>
        <v>1</v>
      </c>
      <c r="M28" s="41">
        <f>ALL!M28-BOYS!M28</f>
        <v>0</v>
      </c>
      <c r="N28" s="42">
        <f>ALL!N28-BOYS!N28</f>
        <v>0</v>
      </c>
      <c r="O28" s="42">
        <f>ALL!O28-BOYS!O28</f>
        <v>0</v>
      </c>
      <c r="P28" s="42">
        <f>ALL!P28-BOYS!P28</f>
        <v>2</v>
      </c>
      <c r="Q28" s="43">
        <f>ALL!Q28-BOYS!Q28</f>
        <v>0</v>
      </c>
      <c r="R28" s="41">
        <f>ALL!R28-BOYS!R28</f>
        <v>0</v>
      </c>
      <c r="S28" s="42">
        <f>ALL!S28-BOYS!S28</f>
        <v>2</v>
      </c>
      <c r="T28" s="42">
        <f>ALL!T28-BOYS!T28</f>
        <v>1</v>
      </c>
      <c r="U28" s="42">
        <f>ALL!U28-BOYS!U28</f>
        <v>3</v>
      </c>
      <c r="V28" s="43">
        <f>ALL!V28-BOYS!V28</f>
        <v>1</v>
      </c>
      <c r="W28" s="47">
        <f t="shared" si="5"/>
        <v>11</v>
      </c>
      <c r="X28" s="47">
        <f t="shared" si="5"/>
        <v>17</v>
      </c>
      <c r="Y28" s="47">
        <f t="shared" si="5"/>
        <v>18</v>
      </c>
      <c r="Z28" s="47">
        <f t="shared" si="5"/>
        <v>17</v>
      </c>
      <c r="AA28" s="48">
        <f t="shared" si="5"/>
        <v>17</v>
      </c>
      <c r="AB28" s="46">
        <f t="shared" si="6"/>
        <v>80</v>
      </c>
    </row>
    <row r="29" spans="1:28" ht="30" customHeight="1" x14ac:dyDescent="0.25">
      <c r="A29" s="18">
        <v>21</v>
      </c>
      <c r="B29" s="17" t="s">
        <v>25</v>
      </c>
      <c r="C29" s="41">
        <f>ALL!C29-BOYS!C29</f>
        <v>11</v>
      </c>
      <c r="D29" s="42">
        <f>ALL!D29-BOYS!D29</f>
        <v>8</v>
      </c>
      <c r="E29" s="42">
        <f>ALL!E29-BOYS!E29</f>
        <v>8</v>
      </c>
      <c r="F29" s="42">
        <f>ALL!F29-BOYS!F29</f>
        <v>14</v>
      </c>
      <c r="G29" s="43">
        <f>ALL!G29-BOYS!G29</f>
        <v>18</v>
      </c>
      <c r="H29" s="41">
        <f>ALL!H29-BOYS!H29</f>
        <v>1</v>
      </c>
      <c r="I29" s="42">
        <f>ALL!I29-BOYS!I29</f>
        <v>2</v>
      </c>
      <c r="J29" s="42">
        <f>ALL!J29-BOYS!J29</f>
        <v>3</v>
      </c>
      <c r="K29" s="42">
        <f>ALL!K29-BOYS!K29</f>
        <v>3</v>
      </c>
      <c r="L29" s="43">
        <f>ALL!L29-BOYS!L29</f>
        <v>3</v>
      </c>
      <c r="M29" s="41">
        <f>ALL!M29-BOYS!M29</f>
        <v>0</v>
      </c>
      <c r="N29" s="42">
        <f>ALL!N29-BOYS!N29</f>
        <v>0</v>
      </c>
      <c r="O29" s="42">
        <f>ALL!O29-BOYS!O29</f>
        <v>0</v>
      </c>
      <c r="P29" s="42">
        <f>ALL!P29-BOYS!P29</f>
        <v>2</v>
      </c>
      <c r="Q29" s="43">
        <f>ALL!Q29-BOYS!Q29</f>
        <v>0</v>
      </c>
      <c r="R29" s="41">
        <f>ALL!R29-BOYS!R29</f>
        <v>0</v>
      </c>
      <c r="S29" s="42">
        <f>ALL!S29-BOYS!S29</f>
        <v>3</v>
      </c>
      <c r="T29" s="42">
        <f>ALL!T29-BOYS!T29</f>
        <v>2</v>
      </c>
      <c r="U29" s="42">
        <f>ALL!U29-BOYS!U29</f>
        <v>1</v>
      </c>
      <c r="V29" s="43">
        <f>ALL!V29-BOYS!V29</f>
        <v>1</v>
      </c>
      <c r="W29" s="47">
        <f t="shared" si="5"/>
        <v>12</v>
      </c>
      <c r="X29" s="47">
        <f t="shared" si="5"/>
        <v>13</v>
      </c>
      <c r="Y29" s="47">
        <f t="shared" si="5"/>
        <v>13</v>
      </c>
      <c r="Z29" s="47">
        <f t="shared" si="5"/>
        <v>20</v>
      </c>
      <c r="AA29" s="48">
        <f t="shared" si="5"/>
        <v>22</v>
      </c>
      <c r="AB29" s="46">
        <f t="shared" si="6"/>
        <v>80</v>
      </c>
    </row>
    <row r="30" spans="1:28" ht="30" customHeight="1" x14ac:dyDescent="0.25">
      <c r="A30" s="18">
        <v>22</v>
      </c>
      <c r="B30" s="17" t="s">
        <v>26</v>
      </c>
      <c r="C30" s="41">
        <f>ALL!C30-BOYS!C30</f>
        <v>12</v>
      </c>
      <c r="D30" s="42">
        <f>ALL!D30-BOYS!D30</f>
        <v>15</v>
      </c>
      <c r="E30" s="42">
        <f>ALL!E30-BOYS!E30</f>
        <v>13</v>
      </c>
      <c r="F30" s="42">
        <f>ALL!F30-BOYS!F30</f>
        <v>10</v>
      </c>
      <c r="G30" s="43">
        <f>ALL!G30-BOYS!G30</f>
        <v>9</v>
      </c>
      <c r="H30" s="41">
        <f>ALL!H30-BOYS!H30</f>
        <v>4</v>
      </c>
      <c r="I30" s="42">
        <f>ALL!I30-BOYS!I30</f>
        <v>1</v>
      </c>
      <c r="J30" s="42">
        <f>ALL!J30-BOYS!J30</f>
        <v>2</v>
      </c>
      <c r="K30" s="42">
        <f>ALL!K30-BOYS!K30</f>
        <v>2</v>
      </c>
      <c r="L30" s="43">
        <f>ALL!L30-BOYS!L30</f>
        <v>3</v>
      </c>
      <c r="M30" s="41">
        <f>ALL!M30-BOYS!M30</f>
        <v>0</v>
      </c>
      <c r="N30" s="42">
        <f>ALL!N30-BOYS!N30</f>
        <v>1</v>
      </c>
      <c r="O30" s="42">
        <f>ALL!O30-BOYS!O30</f>
        <v>0</v>
      </c>
      <c r="P30" s="42">
        <f>ALL!P30-BOYS!P30</f>
        <v>0</v>
      </c>
      <c r="Q30" s="43">
        <f>ALL!Q30-BOYS!Q30</f>
        <v>1</v>
      </c>
      <c r="R30" s="41">
        <f>ALL!R30-BOYS!R30</f>
        <v>0</v>
      </c>
      <c r="S30" s="42">
        <f>ALL!S30-BOYS!S30</f>
        <v>2</v>
      </c>
      <c r="T30" s="42">
        <f>ALL!T30-BOYS!T30</f>
        <v>2</v>
      </c>
      <c r="U30" s="42">
        <f>ALL!U30-BOYS!U30</f>
        <v>2</v>
      </c>
      <c r="V30" s="43">
        <f>ALL!V30-BOYS!V30</f>
        <v>1</v>
      </c>
      <c r="W30" s="47">
        <f t="shared" si="5"/>
        <v>16</v>
      </c>
      <c r="X30" s="47">
        <f t="shared" si="5"/>
        <v>19</v>
      </c>
      <c r="Y30" s="47">
        <f t="shared" si="5"/>
        <v>17</v>
      </c>
      <c r="Z30" s="47">
        <f t="shared" si="5"/>
        <v>14</v>
      </c>
      <c r="AA30" s="48">
        <f t="shared" si="5"/>
        <v>14</v>
      </c>
      <c r="AB30" s="46">
        <f t="shared" si="6"/>
        <v>80</v>
      </c>
    </row>
    <row r="31" spans="1:28" ht="30" customHeight="1" x14ac:dyDescent="0.25">
      <c r="A31" s="18">
        <v>23</v>
      </c>
      <c r="B31" s="17" t="s">
        <v>27</v>
      </c>
      <c r="C31" s="41">
        <f>ALL!C31-BOYS!C31</f>
        <v>6</v>
      </c>
      <c r="D31" s="42">
        <f>ALL!D31-BOYS!D31</f>
        <v>5</v>
      </c>
      <c r="E31" s="42">
        <f>ALL!E31-BOYS!E31</f>
        <v>15</v>
      </c>
      <c r="F31" s="42">
        <f>ALL!F31-BOYS!F31</f>
        <v>13</v>
      </c>
      <c r="G31" s="43">
        <f>ALL!G31-BOYS!G31</f>
        <v>20</v>
      </c>
      <c r="H31" s="41">
        <f>ALL!H31-BOYS!H31</f>
        <v>2</v>
      </c>
      <c r="I31" s="42">
        <f>ALL!I31-BOYS!I31</f>
        <v>1</v>
      </c>
      <c r="J31" s="42">
        <f>ALL!J31-BOYS!J31</f>
        <v>0</v>
      </c>
      <c r="K31" s="42">
        <f>ALL!K31-BOYS!K31</f>
        <v>5</v>
      </c>
      <c r="L31" s="43">
        <f>ALL!L31-BOYS!L31</f>
        <v>4</v>
      </c>
      <c r="M31" s="41">
        <f>ALL!M31-BOYS!M31</f>
        <v>0</v>
      </c>
      <c r="N31" s="42">
        <f>ALL!N31-BOYS!N31</f>
        <v>0</v>
      </c>
      <c r="O31" s="42">
        <f>ALL!O31-BOYS!O31</f>
        <v>0</v>
      </c>
      <c r="P31" s="42">
        <f>ALL!P31-BOYS!P31</f>
        <v>1</v>
      </c>
      <c r="Q31" s="43">
        <f>ALL!Q31-BOYS!Q31</f>
        <v>1</v>
      </c>
      <c r="R31" s="41">
        <f>ALL!R31-BOYS!R31</f>
        <v>1</v>
      </c>
      <c r="S31" s="42">
        <f>ALL!S31-BOYS!S31</f>
        <v>1</v>
      </c>
      <c r="T31" s="42">
        <f>ALL!T31-BOYS!T31</f>
        <v>2</v>
      </c>
      <c r="U31" s="42">
        <f>ALL!U31-BOYS!U31</f>
        <v>1</v>
      </c>
      <c r="V31" s="43">
        <f>ALL!V31-BOYS!V31</f>
        <v>2</v>
      </c>
      <c r="W31" s="47">
        <f t="shared" si="5"/>
        <v>9</v>
      </c>
      <c r="X31" s="47">
        <f t="shared" si="5"/>
        <v>7</v>
      </c>
      <c r="Y31" s="47">
        <f t="shared" si="5"/>
        <v>17</v>
      </c>
      <c r="Z31" s="47">
        <f t="shared" si="5"/>
        <v>20</v>
      </c>
      <c r="AA31" s="48">
        <f t="shared" si="5"/>
        <v>27</v>
      </c>
      <c r="AB31" s="46">
        <f t="shared" si="6"/>
        <v>80</v>
      </c>
    </row>
    <row r="32" spans="1:28" ht="30" customHeight="1" x14ac:dyDescent="0.25">
      <c r="A32" s="18">
        <v>24</v>
      </c>
      <c r="B32" s="17" t="s">
        <v>29</v>
      </c>
      <c r="C32" s="41">
        <f>ALL!C32-BOYS!C32</f>
        <v>6</v>
      </c>
      <c r="D32" s="42">
        <f>ALL!D32-BOYS!D32</f>
        <v>5</v>
      </c>
      <c r="E32" s="42">
        <f>ALL!E32-BOYS!E32</f>
        <v>11</v>
      </c>
      <c r="F32" s="42">
        <f>ALL!F32-BOYS!F32</f>
        <v>16</v>
      </c>
      <c r="G32" s="43">
        <f>ALL!G32-BOYS!G32</f>
        <v>21</v>
      </c>
      <c r="H32" s="41">
        <f>ALL!H32-BOYS!H32</f>
        <v>2</v>
      </c>
      <c r="I32" s="42">
        <f>ALL!I32-BOYS!I32</f>
        <v>0</v>
      </c>
      <c r="J32" s="42">
        <f>ALL!J32-BOYS!J32</f>
        <v>3</v>
      </c>
      <c r="K32" s="42">
        <f>ALL!K32-BOYS!K32</f>
        <v>5</v>
      </c>
      <c r="L32" s="43">
        <f>ALL!L32-BOYS!L32</f>
        <v>2</v>
      </c>
      <c r="M32" s="41">
        <f>ALL!M32-BOYS!M32</f>
        <v>0</v>
      </c>
      <c r="N32" s="42">
        <f>ALL!N32-BOYS!N32</f>
        <v>0</v>
      </c>
      <c r="O32" s="42">
        <f>ALL!O32-BOYS!O32</f>
        <v>1</v>
      </c>
      <c r="P32" s="42">
        <f>ALL!P32-BOYS!P32</f>
        <v>0</v>
      </c>
      <c r="Q32" s="43">
        <f>ALL!Q32-BOYS!Q32</f>
        <v>1</v>
      </c>
      <c r="R32" s="41">
        <f>ALL!R32-BOYS!R32</f>
        <v>0</v>
      </c>
      <c r="S32" s="42">
        <f>ALL!S32-BOYS!S32</f>
        <v>0</v>
      </c>
      <c r="T32" s="42">
        <f>ALL!T32-BOYS!T32</f>
        <v>2</v>
      </c>
      <c r="U32" s="42">
        <f>ALL!U32-BOYS!U32</f>
        <v>3</v>
      </c>
      <c r="V32" s="43">
        <f>ALL!V32-BOYS!V32</f>
        <v>2</v>
      </c>
      <c r="W32" s="47">
        <f t="shared" si="5"/>
        <v>8</v>
      </c>
      <c r="X32" s="47">
        <f t="shared" si="5"/>
        <v>5</v>
      </c>
      <c r="Y32" s="47">
        <f t="shared" si="5"/>
        <v>17</v>
      </c>
      <c r="Z32" s="47">
        <f t="shared" si="5"/>
        <v>24</v>
      </c>
      <c r="AA32" s="48">
        <f t="shared" si="5"/>
        <v>26</v>
      </c>
      <c r="AB32" s="46">
        <f t="shared" si="6"/>
        <v>80</v>
      </c>
    </row>
    <row r="33" spans="1:28" ht="30" customHeight="1" x14ac:dyDescent="0.25">
      <c r="A33" s="18">
        <v>25</v>
      </c>
      <c r="B33" s="17" t="s">
        <v>31</v>
      </c>
      <c r="C33" s="41">
        <f>ALL!C33-BOYS!C33</f>
        <v>2</v>
      </c>
      <c r="D33" s="42">
        <f>ALL!D33-BOYS!D33</f>
        <v>8</v>
      </c>
      <c r="E33" s="42">
        <f>ALL!E33-BOYS!E33</f>
        <v>20</v>
      </c>
      <c r="F33" s="42">
        <f>ALL!F33-BOYS!F33</f>
        <v>8</v>
      </c>
      <c r="G33" s="43">
        <f>ALL!G33-BOYS!G33</f>
        <v>21</v>
      </c>
      <c r="H33" s="41">
        <f>ALL!H33-BOYS!H33</f>
        <v>1</v>
      </c>
      <c r="I33" s="42">
        <f>ALL!I33-BOYS!I33</f>
        <v>1</v>
      </c>
      <c r="J33" s="42">
        <f>ALL!J33-BOYS!J33</f>
        <v>3</v>
      </c>
      <c r="K33" s="42">
        <f>ALL!K33-BOYS!K33</f>
        <v>5</v>
      </c>
      <c r="L33" s="43">
        <f>ALL!L33-BOYS!L33</f>
        <v>2</v>
      </c>
      <c r="M33" s="41">
        <f>ALL!M33-BOYS!M33</f>
        <v>0</v>
      </c>
      <c r="N33" s="42">
        <f>ALL!N33-BOYS!N33</f>
        <v>0</v>
      </c>
      <c r="O33" s="42">
        <f>ALL!O33-BOYS!O33</f>
        <v>1</v>
      </c>
      <c r="P33" s="42">
        <f>ALL!P33-BOYS!P33</f>
        <v>0</v>
      </c>
      <c r="Q33" s="43">
        <f>ALL!Q33-BOYS!Q33</f>
        <v>1</v>
      </c>
      <c r="R33" s="41">
        <f>ALL!R33-BOYS!R33</f>
        <v>0</v>
      </c>
      <c r="S33" s="42">
        <f>ALL!S33-BOYS!S33</f>
        <v>1</v>
      </c>
      <c r="T33" s="42">
        <f>ALL!T33-BOYS!T33</f>
        <v>4</v>
      </c>
      <c r="U33" s="42">
        <f>ALL!U33-BOYS!U33</f>
        <v>0</v>
      </c>
      <c r="V33" s="43">
        <f>ALL!V33-BOYS!V33</f>
        <v>2</v>
      </c>
      <c r="W33" s="47">
        <f t="shared" si="5"/>
        <v>3</v>
      </c>
      <c r="X33" s="47">
        <f t="shared" si="5"/>
        <v>10</v>
      </c>
      <c r="Y33" s="47">
        <f t="shared" si="5"/>
        <v>28</v>
      </c>
      <c r="Z33" s="47">
        <f t="shared" si="5"/>
        <v>13</v>
      </c>
      <c r="AA33" s="48">
        <f t="shared" si="5"/>
        <v>26</v>
      </c>
      <c r="AB33" s="46">
        <f t="shared" si="6"/>
        <v>80</v>
      </c>
    </row>
    <row r="34" spans="1:28" ht="30" customHeight="1" thickBot="1" x14ac:dyDescent="0.3">
      <c r="A34" s="18">
        <v>26</v>
      </c>
      <c r="B34" s="17" t="s">
        <v>32</v>
      </c>
      <c r="C34" s="41">
        <f>ALL!C34-BOYS!C34</f>
        <v>12</v>
      </c>
      <c r="D34" s="42">
        <f>ALL!D34-BOYS!D34</f>
        <v>7</v>
      </c>
      <c r="E34" s="42">
        <f>ALL!E34-BOYS!E34</f>
        <v>21</v>
      </c>
      <c r="F34" s="42">
        <f>ALL!F34-BOYS!F34</f>
        <v>9</v>
      </c>
      <c r="G34" s="43">
        <f>ALL!G34-BOYS!G34</f>
        <v>10</v>
      </c>
      <c r="H34" s="41">
        <f>ALL!H34-BOYS!H34</f>
        <v>3</v>
      </c>
      <c r="I34" s="42">
        <f>ALL!I34-BOYS!I34</f>
        <v>2</v>
      </c>
      <c r="J34" s="42">
        <f>ALL!J34-BOYS!J34</f>
        <v>3</v>
      </c>
      <c r="K34" s="42">
        <f>ALL!K34-BOYS!K34</f>
        <v>2</v>
      </c>
      <c r="L34" s="43">
        <f>ALL!L34-BOYS!L34</f>
        <v>2</v>
      </c>
      <c r="M34" s="41">
        <f>ALL!M34-BOYS!M34</f>
        <v>0</v>
      </c>
      <c r="N34" s="42">
        <f>ALL!N34-BOYS!N34</f>
        <v>0</v>
      </c>
      <c r="O34" s="42">
        <f>ALL!O34-BOYS!O34</f>
        <v>0</v>
      </c>
      <c r="P34" s="42">
        <f>ALL!P34-BOYS!P34</f>
        <v>1</v>
      </c>
      <c r="Q34" s="43">
        <f>ALL!Q34-BOYS!Q34</f>
        <v>1</v>
      </c>
      <c r="R34" s="41">
        <f>ALL!R34-BOYS!R34</f>
        <v>2</v>
      </c>
      <c r="S34" s="42">
        <f>ALL!S34-BOYS!S34</f>
        <v>2</v>
      </c>
      <c r="T34" s="42">
        <f>ALL!T34-BOYS!T34</f>
        <v>0</v>
      </c>
      <c r="U34" s="42">
        <f>ALL!U34-BOYS!U34</f>
        <v>2</v>
      </c>
      <c r="V34" s="43">
        <f>ALL!V34-BOYS!V34</f>
        <v>1</v>
      </c>
      <c r="W34" s="49">
        <f t="shared" si="5"/>
        <v>17</v>
      </c>
      <c r="X34" s="49">
        <f t="shared" si="5"/>
        <v>11</v>
      </c>
      <c r="Y34" s="49">
        <f t="shared" si="5"/>
        <v>24</v>
      </c>
      <c r="Z34" s="49">
        <f t="shared" si="5"/>
        <v>14</v>
      </c>
      <c r="AA34" s="50">
        <f t="shared" si="5"/>
        <v>14</v>
      </c>
      <c r="AB34" s="46">
        <f t="shared" si="6"/>
        <v>80</v>
      </c>
    </row>
    <row r="35" spans="1:28" ht="30" customHeight="1" x14ac:dyDescent="0.25">
      <c r="A35" s="18"/>
      <c r="B35" s="17"/>
      <c r="C35" s="27"/>
      <c r="D35" s="28"/>
      <c r="E35" s="28"/>
      <c r="F35" s="28"/>
      <c r="G35" s="29"/>
      <c r="H35" s="27"/>
      <c r="I35" s="30"/>
      <c r="J35" s="30"/>
      <c r="K35" s="30"/>
      <c r="L35" s="31"/>
      <c r="M35" s="32"/>
      <c r="N35" s="30"/>
      <c r="O35" s="30"/>
      <c r="P35" s="30"/>
      <c r="Q35" s="31"/>
      <c r="R35" s="32"/>
      <c r="S35" s="30"/>
      <c r="T35" s="30"/>
      <c r="U35" s="30"/>
      <c r="V35" s="31"/>
      <c r="W35" s="33"/>
      <c r="X35" s="33"/>
      <c r="Y35" s="33"/>
      <c r="Z35" s="33"/>
      <c r="AA35" s="33"/>
      <c r="AB35" s="26"/>
    </row>
    <row r="36" spans="1:28" ht="30" customHeight="1" thickBot="1" x14ac:dyDescent="0.3">
      <c r="A36" s="18"/>
      <c r="B36" s="19" t="s">
        <v>52</v>
      </c>
      <c r="C36" s="27"/>
      <c r="D36" s="28"/>
      <c r="E36" s="28"/>
      <c r="F36" s="28"/>
      <c r="G36" s="29"/>
      <c r="H36" s="27"/>
      <c r="I36" s="30"/>
      <c r="J36" s="30"/>
      <c r="K36" s="30"/>
      <c r="L36" s="31"/>
      <c r="M36" s="32"/>
      <c r="N36" s="30"/>
      <c r="O36" s="30"/>
      <c r="P36" s="30"/>
      <c r="Q36" s="31"/>
      <c r="R36" s="32"/>
      <c r="S36" s="30"/>
      <c r="T36" s="30"/>
      <c r="U36" s="30"/>
      <c r="V36" s="31"/>
      <c r="W36" s="33"/>
      <c r="X36" s="33"/>
      <c r="Y36" s="33"/>
      <c r="Z36" s="33"/>
      <c r="AA36" s="33"/>
      <c r="AB36" s="26"/>
    </row>
    <row r="37" spans="1:28" ht="30" customHeight="1" x14ac:dyDescent="0.25">
      <c r="A37" s="18">
        <v>27</v>
      </c>
      <c r="B37" s="17" t="s">
        <v>33</v>
      </c>
      <c r="C37" s="41">
        <f>ALL!C37-BOYS!C37</f>
        <v>7</v>
      </c>
      <c r="D37" s="42">
        <f>ALL!D37-BOYS!D37</f>
        <v>5</v>
      </c>
      <c r="E37" s="42">
        <f>ALL!E37-BOYS!E37</f>
        <v>10</v>
      </c>
      <c r="F37" s="42">
        <f>ALL!F37-BOYS!F37</f>
        <v>19</v>
      </c>
      <c r="G37" s="43">
        <f>ALL!G37-BOYS!G37</f>
        <v>17</v>
      </c>
      <c r="H37" s="41">
        <f>ALL!H37-BOYS!H37</f>
        <v>1</v>
      </c>
      <c r="I37" s="42">
        <f>ALL!I37-BOYS!I37</f>
        <v>0</v>
      </c>
      <c r="J37" s="42">
        <f>ALL!J37-BOYS!J37</f>
        <v>1</v>
      </c>
      <c r="K37" s="42">
        <f>ALL!K37-BOYS!K37</f>
        <v>6</v>
      </c>
      <c r="L37" s="43">
        <f>ALL!L37-BOYS!L37</f>
        <v>4</v>
      </c>
      <c r="M37" s="41">
        <f>ALL!M37-BOYS!M37</f>
        <v>0</v>
      </c>
      <c r="N37" s="42">
        <f>ALL!N37-BOYS!N37</f>
        <v>1</v>
      </c>
      <c r="O37" s="42">
        <f>ALL!O37-BOYS!O37</f>
        <v>0</v>
      </c>
      <c r="P37" s="42">
        <f>ALL!P37-BOYS!P37</f>
        <v>1</v>
      </c>
      <c r="Q37" s="43">
        <f>ALL!Q37-BOYS!Q37</f>
        <v>0</v>
      </c>
      <c r="R37" s="41">
        <f>ALL!R37-BOYS!R37</f>
        <v>0</v>
      </c>
      <c r="S37" s="42">
        <f>ALL!S37-BOYS!S37</f>
        <v>1</v>
      </c>
      <c r="T37" s="42">
        <f>ALL!T37-BOYS!T37</f>
        <v>1</v>
      </c>
      <c r="U37" s="42">
        <f>ALL!U37-BOYS!U37</f>
        <v>4</v>
      </c>
      <c r="V37" s="43">
        <f>ALL!V37-BOYS!V37</f>
        <v>1</v>
      </c>
      <c r="W37" s="44">
        <f t="shared" ref="W37:AA47" si="7">C37+H37+M37+R37</f>
        <v>8</v>
      </c>
      <c r="X37" s="44">
        <f t="shared" si="7"/>
        <v>7</v>
      </c>
      <c r="Y37" s="44">
        <f t="shared" si="7"/>
        <v>12</v>
      </c>
      <c r="Z37" s="44">
        <f t="shared" si="7"/>
        <v>30</v>
      </c>
      <c r="AA37" s="45">
        <f t="shared" si="7"/>
        <v>22</v>
      </c>
      <c r="AB37" s="46">
        <f t="shared" ref="AB37:AB47" si="8">SUM(W37:AA37)</f>
        <v>79</v>
      </c>
    </row>
    <row r="38" spans="1:28" ht="30" customHeight="1" x14ac:dyDescent="0.25">
      <c r="A38" s="18">
        <v>28</v>
      </c>
      <c r="B38" s="17" t="s">
        <v>34</v>
      </c>
      <c r="C38" s="41">
        <f>ALL!C38-BOYS!C38</f>
        <v>5</v>
      </c>
      <c r="D38" s="42">
        <f>ALL!D38-BOYS!D38</f>
        <v>7</v>
      </c>
      <c r="E38" s="42">
        <f>ALL!E38-BOYS!E38</f>
        <v>13</v>
      </c>
      <c r="F38" s="42">
        <f>ALL!F38-BOYS!F38</f>
        <v>19</v>
      </c>
      <c r="G38" s="43">
        <f>ALL!G38-BOYS!G38</f>
        <v>14</v>
      </c>
      <c r="H38" s="41">
        <f>ALL!H38-BOYS!H38</f>
        <v>0</v>
      </c>
      <c r="I38" s="42">
        <f>ALL!I38-BOYS!I38</f>
        <v>1</v>
      </c>
      <c r="J38" s="42">
        <f>ALL!J38-BOYS!J38</f>
        <v>0</v>
      </c>
      <c r="K38" s="42">
        <f>ALL!K38-BOYS!K38</f>
        <v>4</v>
      </c>
      <c r="L38" s="43">
        <f>ALL!L38-BOYS!L38</f>
        <v>7</v>
      </c>
      <c r="M38" s="41">
        <f>ALL!M38-BOYS!M38</f>
        <v>0</v>
      </c>
      <c r="N38" s="42">
        <f>ALL!N38-BOYS!N38</f>
        <v>0</v>
      </c>
      <c r="O38" s="42">
        <f>ALL!O38-BOYS!O38</f>
        <v>2</v>
      </c>
      <c r="P38" s="42">
        <f>ALL!P38-BOYS!P38</f>
        <v>0</v>
      </c>
      <c r="Q38" s="43">
        <f>ALL!Q38-BOYS!Q38</f>
        <v>0</v>
      </c>
      <c r="R38" s="41">
        <f>ALL!R38-BOYS!R38</f>
        <v>0</v>
      </c>
      <c r="S38" s="42">
        <f>ALL!S38-BOYS!S38</f>
        <v>0</v>
      </c>
      <c r="T38" s="42">
        <f>ALL!T38-BOYS!T38</f>
        <v>3</v>
      </c>
      <c r="U38" s="42">
        <f>ALL!U38-BOYS!U38</f>
        <v>1</v>
      </c>
      <c r="V38" s="43">
        <f>ALL!V38-BOYS!V38</f>
        <v>3</v>
      </c>
      <c r="W38" s="47">
        <f t="shared" si="7"/>
        <v>5</v>
      </c>
      <c r="X38" s="47">
        <f t="shared" si="7"/>
        <v>8</v>
      </c>
      <c r="Y38" s="47">
        <f t="shared" si="7"/>
        <v>18</v>
      </c>
      <c r="Z38" s="47">
        <f t="shared" si="7"/>
        <v>24</v>
      </c>
      <c r="AA38" s="48">
        <f t="shared" si="7"/>
        <v>24</v>
      </c>
      <c r="AB38" s="46">
        <f t="shared" si="8"/>
        <v>79</v>
      </c>
    </row>
    <row r="39" spans="1:28" ht="30" customHeight="1" x14ac:dyDescent="0.25">
      <c r="A39" s="18">
        <v>29</v>
      </c>
      <c r="B39" s="17" t="s">
        <v>35</v>
      </c>
      <c r="C39" s="41">
        <f>ALL!C39-BOYS!C39</f>
        <v>2</v>
      </c>
      <c r="D39" s="42">
        <f>ALL!D39-BOYS!D39</f>
        <v>5</v>
      </c>
      <c r="E39" s="42">
        <f>ALL!E39-BOYS!E39</f>
        <v>13</v>
      </c>
      <c r="F39" s="42">
        <f>ALL!F39-BOYS!F39</f>
        <v>17</v>
      </c>
      <c r="G39" s="43">
        <f>ALL!G39-BOYS!G39</f>
        <v>21</v>
      </c>
      <c r="H39" s="41">
        <f>ALL!H39-BOYS!H39</f>
        <v>0</v>
      </c>
      <c r="I39" s="42">
        <f>ALL!I39-BOYS!I39</f>
        <v>0</v>
      </c>
      <c r="J39" s="42">
        <f>ALL!J39-BOYS!J39</f>
        <v>1</v>
      </c>
      <c r="K39" s="42">
        <f>ALL!K39-BOYS!K39</f>
        <v>4</v>
      </c>
      <c r="L39" s="43">
        <f>ALL!L39-BOYS!L39</f>
        <v>7</v>
      </c>
      <c r="M39" s="41">
        <f>ALL!M39-BOYS!M39</f>
        <v>0</v>
      </c>
      <c r="N39" s="42">
        <f>ALL!N39-BOYS!N39</f>
        <v>0</v>
      </c>
      <c r="O39" s="42">
        <f>ALL!O39-BOYS!O39</f>
        <v>1</v>
      </c>
      <c r="P39" s="42">
        <f>ALL!P39-BOYS!P39</f>
        <v>1</v>
      </c>
      <c r="Q39" s="43">
        <f>ALL!Q39-BOYS!Q39</f>
        <v>0</v>
      </c>
      <c r="R39" s="41">
        <f>ALL!R39-BOYS!R39</f>
        <v>0</v>
      </c>
      <c r="S39" s="42">
        <f>ALL!S39-BOYS!S39</f>
        <v>0</v>
      </c>
      <c r="T39" s="42">
        <f>ALL!T39-BOYS!T39</f>
        <v>2</v>
      </c>
      <c r="U39" s="42">
        <f>ALL!U39-BOYS!U39</f>
        <v>2</v>
      </c>
      <c r="V39" s="43">
        <f>ALL!V39-BOYS!V39</f>
        <v>3</v>
      </c>
      <c r="W39" s="47">
        <f t="shared" si="7"/>
        <v>2</v>
      </c>
      <c r="X39" s="47">
        <f t="shared" si="7"/>
        <v>5</v>
      </c>
      <c r="Y39" s="47">
        <f t="shared" si="7"/>
        <v>17</v>
      </c>
      <c r="Z39" s="47">
        <f t="shared" si="7"/>
        <v>24</v>
      </c>
      <c r="AA39" s="48">
        <f t="shared" si="7"/>
        <v>31</v>
      </c>
      <c r="AB39" s="46">
        <f t="shared" si="8"/>
        <v>79</v>
      </c>
    </row>
    <row r="40" spans="1:28" ht="30" customHeight="1" x14ac:dyDescent="0.25">
      <c r="A40" s="18">
        <v>30</v>
      </c>
      <c r="B40" s="17" t="s">
        <v>36</v>
      </c>
      <c r="C40" s="41">
        <f>ALL!C40-BOYS!C40</f>
        <v>0</v>
      </c>
      <c r="D40" s="42">
        <f>ALL!D40-BOYS!D40</f>
        <v>2</v>
      </c>
      <c r="E40" s="42">
        <f>ALL!E40-BOYS!E40</f>
        <v>7</v>
      </c>
      <c r="F40" s="42">
        <f>ALL!F40-BOYS!F40</f>
        <v>9</v>
      </c>
      <c r="G40" s="43">
        <f>ALL!G40-BOYS!G40</f>
        <v>38</v>
      </c>
      <c r="H40" s="41">
        <f>ALL!H40-BOYS!H40</f>
        <v>0</v>
      </c>
      <c r="I40" s="42">
        <f>ALL!I40-BOYS!I40</f>
        <v>0</v>
      </c>
      <c r="J40" s="42">
        <f>ALL!J40-BOYS!J40</f>
        <v>0</v>
      </c>
      <c r="K40" s="42">
        <f>ALL!K40-BOYS!K40</f>
        <v>1</v>
      </c>
      <c r="L40" s="43">
        <f>ALL!L40-BOYS!L40</f>
        <v>11</v>
      </c>
      <c r="M40" s="41">
        <f>ALL!M40-BOYS!M40</f>
        <v>0</v>
      </c>
      <c r="N40" s="42">
        <f>ALL!N40-BOYS!N40</f>
        <v>0</v>
      </c>
      <c r="O40" s="42">
        <f>ALL!O40-BOYS!O40</f>
        <v>0</v>
      </c>
      <c r="P40" s="42">
        <f>ALL!P40-BOYS!P40</f>
        <v>0</v>
      </c>
      <c r="Q40" s="43">
        <f>ALL!Q40-BOYS!Q40</f>
        <v>2</v>
      </c>
      <c r="R40" s="41">
        <f>ALL!R40-BOYS!R40</f>
        <v>0</v>
      </c>
      <c r="S40" s="42">
        <f>ALL!S40-BOYS!S40</f>
        <v>0</v>
      </c>
      <c r="T40" s="42">
        <f>ALL!T40-BOYS!T40</f>
        <v>0</v>
      </c>
      <c r="U40" s="42">
        <f>ALL!U40-BOYS!U40</f>
        <v>2</v>
      </c>
      <c r="V40" s="43">
        <f>ALL!V40-BOYS!V40</f>
        <v>5</v>
      </c>
      <c r="W40" s="47">
        <f t="shared" si="7"/>
        <v>0</v>
      </c>
      <c r="X40" s="47">
        <f t="shared" si="7"/>
        <v>2</v>
      </c>
      <c r="Y40" s="47">
        <f t="shared" si="7"/>
        <v>7</v>
      </c>
      <c r="Z40" s="47">
        <f t="shared" si="7"/>
        <v>12</v>
      </c>
      <c r="AA40" s="48">
        <f t="shared" si="7"/>
        <v>56</v>
      </c>
      <c r="AB40" s="46">
        <f t="shared" si="8"/>
        <v>77</v>
      </c>
    </row>
    <row r="41" spans="1:28" ht="30" customHeight="1" x14ac:dyDescent="0.25">
      <c r="A41" s="18">
        <v>31</v>
      </c>
      <c r="B41" s="20" t="s">
        <v>37</v>
      </c>
      <c r="C41" s="41">
        <f>ALL!C41-BOYS!C41</f>
        <v>0</v>
      </c>
      <c r="D41" s="42">
        <f>ALL!D41-BOYS!D41</f>
        <v>3</v>
      </c>
      <c r="E41" s="42">
        <f>ALL!E41-BOYS!E41</f>
        <v>8</v>
      </c>
      <c r="F41" s="42">
        <f>ALL!F41-BOYS!F41</f>
        <v>10</v>
      </c>
      <c r="G41" s="43">
        <f>ALL!G41-BOYS!G41</f>
        <v>37</v>
      </c>
      <c r="H41" s="41">
        <f>ALL!H41-BOYS!H41</f>
        <v>0</v>
      </c>
      <c r="I41" s="42">
        <f>ALL!I41-BOYS!I41</f>
        <v>0</v>
      </c>
      <c r="J41" s="42">
        <f>ALL!J41-BOYS!J41</f>
        <v>0</v>
      </c>
      <c r="K41" s="42">
        <f>ALL!K41-BOYS!K41</f>
        <v>3</v>
      </c>
      <c r="L41" s="43">
        <f>ALL!L41-BOYS!L41</f>
        <v>9</v>
      </c>
      <c r="M41" s="41">
        <f>ALL!M41-BOYS!M41</f>
        <v>0</v>
      </c>
      <c r="N41" s="42">
        <f>ALL!N41-BOYS!N41</f>
        <v>0</v>
      </c>
      <c r="O41" s="42">
        <f>ALL!O41-BOYS!O41</f>
        <v>1</v>
      </c>
      <c r="P41" s="42">
        <f>ALL!P41-BOYS!P41</f>
        <v>1</v>
      </c>
      <c r="Q41" s="43">
        <f>ALL!Q41-BOYS!Q41</f>
        <v>0</v>
      </c>
      <c r="R41" s="41">
        <f>ALL!R41-BOYS!R41</f>
        <v>0</v>
      </c>
      <c r="S41" s="42">
        <f>ALL!S41-BOYS!S41</f>
        <v>0</v>
      </c>
      <c r="T41" s="42">
        <f>ALL!T41-BOYS!T41</f>
        <v>0</v>
      </c>
      <c r="U41" s="42">
        <f>ALL!U41-BOYS!U41</f>
        <v>2</v>
      </c>
      <c r="V41" s="43">
        <f>ALL!V41-BOYS!V41</f>
        <v>5</v>
      </c>
      <c r="W41" s="47">
        <f t="shared" si="7"/>
        <v>0</v>
      </c>
      <c r="X41" s="47">
        <f t="shared" si="7"/>
        <v>3</v>
      </c>
      <c r="Y41" s="47">
        <f t="shared" si="7"/>
        <v>9</v>
      </c>
      <c r="Z41" s="47">
        <f t="shared" si="7"/>
        <v>16</v>
      </c>
      <c r="AA41" s="48">
        <f t="shared" si="7"/>
        <v>51</v>
      </c>
      <c r="AB41" s="46">
        <f t="shared" si="8"/>
        <v>79</v>
      </c>
    </row>
    <row r="42" spans="1:28" ht="30" customHeight="1" x14ac:dyDescent="0.25">
      <c r="A42" s="18">
        <v>32</v>
      </c>
      <c r="B42" s="17" t="s">
        <v>38</v>
      </c>
      <c r="C42" s="41">
        <f>ALL!C42-BOYS!C42</f>
        <v>2</v>
      </c>
      <c r="D42" s="42">
        <f>ALL!D42-BOYS!D42</f>
        <v>4</v>
      </c>
      <c r="E42" s="42">
        <f>ALL!E42-BOYS!E42</f>
        <v>10</v>
      </c>
      <c r="F42" s="42">
        <f>ALL!F42-BOYS!F42</f>
        <v>22</v>
      </c>
      <c r="G42" s="43">
        <f>ALL!G42-BOYS!G42</f>
        <v>20</v>
      </c>
      <c r="H42" s="41">
        <f>ALL!H42-BOYS!H42</f>
        <v>0</v>
      </c>
      <c r="I42" s="42">
        <f>ALL!I42-BOYS!I42</f>
        <v>0</v>
      </c>
      <c r="J42" s="42">
        <f>ALL!J42-BOYS!J42</f>
        <v>1</v>
      </c>
      <c r="K42" s="42">
        <f>ALL!K42-BOYS!K42</f>
        <v>4</v>
      </c>
      <c r="L42" s="43">
        <f>ALL!L42-BOYS!L42</f>
        <v>7</v>
      </c>
      <c r="M42" s="41">
        <f>ALL!M42-BOYS!M42</f>
        <v>0</v>
      </c>
      <c r="N42" s="42">
        <f>ALL!N42-BOYS!N42</f>
        <v>0</v>
      </c>
      <c r="O42" s="42">
        <f>ALL!O42-BOYS!O42</f>
        <v>1</v>
      </c>
      <c r="P42" s="42">
        <f>ALL!P42-BOYS!P42</f>
        <v>1</v>
      </c>
      <c r="Q42" s="43">
        <f>ALL!Q42-BOYS!Q42</f>
        <v>0</v>
      </c>
      <c r="R42" s="41">
        <f>ALL!R42-BOYS!R42</f>
        <v>0</v>
      </c>
      <c r="S42" s="42">
        <f>ALL!S42-BOYS!S42</f>
        <v>0</v>
      </c>
      <c r="T42" s="42">
        <f>ALL!T42-BOYS!T42</f>
        <v>1</v>
      </c>
      <c r="U42" s="42">
        <f>ALL!U42-BOYS!U42</f>
        <v>2</v>
      </c>
      <c r="V42" s="43">
        <f>ALL!V42-BOYS!V42</f>
        <v>4</v>
      </c>
      <c r="W42" s="47">
        <f t="shared" si="7"/>
        <v>2</v>
      </c>
      <c r="X42" s="47">
        <f t="shared" si="7"/>
        <v>4</v>
      </c>
      <c r="Y42" s="47">
        <f t="shared" si="7"/>
        <v>13</v>
      </c>
      <c r="Z42" s="47">
        <f t="shared" si="7"/>
        <v>29</v>
      </c>
      <c r="AA42" s="48">
        <f t="shared" si="7"/>
        <v>31</v>
      </c>
      <c r="AB42" s="46">
        <f t="shared" si="8"/>
        <v>79</v>
      </c>
    </row>
    <row r="43" spans="1:28" ht="30" customHeight="1" x14ac:dyDescent="0.25">
      <c r="A43" s="18">
        <v>33</v>
      </c>
      <c r="B43" s="17" t="s">
        <v>39</v>
      </c>
      <c r="C43" s="41">
        <f>ALL!C43-BOYS!C43</f>
        <v>0</v>
      </c>
      <c r="D43" s="42">
        <f>ALL!D43-BOYS!D43</f>
        <v>2</v>
      </c>
      <c r="E43" s="42">
        <f>ALL!E43-BOYS!E43</f>
        <v>13</v>
      </c>
      <c r="F43" s="42">
        <f>ALL!F43-BOYS!F43</f>
        <v>22</v>
      </c>
      <c r="G43" s="43">
        <f>ALL!G43-BOYS!G43</f>
        <v>21</v>
      </c>
      <c r="H43" s="41">
        <f>ALL!H43-BOYS!H43</f>
        <v>0</v>
      </c>
      <c r="I43" s="42">
        <f>ALL!I43-BOYS!I43</f>
        <v>0</v>
      </c>
      <c r="J43" s="42">
        <f>ALL!J43-BOYS!J43</f>
        <v>1</v>
      </c>
      <c r="K43" s="42">
        <f>ALL!K43-BOYS!K43</f>
        <v>7</v>
      </c>
      <c r="L43" s="43">
        <f>ALL!L43-BOYS!L43</f>
        <v>4</v>
      </c>
      <c r="M43" s="41">
        <f>ALL!M43-BOYS!M43</f>
        <v>0</v>
      </c>
      <c r="N43" s="42">
        <f>ALL!N43-BOYS!N43</f>
        <v>0</v>
      </c>
      <c r="O43" s="42">
        <f>ALL!O43-BOYS!O43</f>
        <v>0</v>
      </c>
      <c r="P43" s="42">
        <f>ALL!P43-BOYS!P43</f>
        <v>2</v>
      </c>
      <c r="Q43" s="43">
        <f>ALL!Q43-BOYS!Q43</f>
        <v>0</v>
      </c>
      <c r="R43" s="41">
        <f>ALL!R43-BOYS!R43</f>
        <v>0</v>
      </c>
      <c r="S43" s="42">
        <f>ALL!S43-BOYS!S43</f>
        <v>0</v>
      </c>
      <c r="T43" s="42">
        <f>ALL!T43-BOYS!T43</f>
        <v>2</v>
      </c>
      <c r="U43" s="42">
        <f>ALL!U43-BOYS!U43</f>
        <v>3</v>
      </c>
      <c r="V43" s="43">
        <f>ALL!V43-BOYS!V43</f>
        <v>1</v>
      </c>
      <c r="W43" s="47">
        <f t="shared" si="7"/>
        <v>0</v>
      </c>
      <c r="X43" s="47">
        <f t="shared" si="7"/>
        <v>2</v>
      </c>
      <c r="Y43" s="47">
        <f t="shared" si="7"/>
        <v>16</v>
      </c>
      <c r="Z43" s="47">
        <f t="shared" si="7"/>
        <v>34</v>
      </c>
      <c r="AA43" s="48">
        <f t="shared" si="7"/>
        <v>26</v>
      </c>
      <c r="AB43" s="46">
        <f t="shared" si="8"/>
        <v>78</v>
      </c>
    </row>
    <row r="44" spans="1:28" ht="30" customHeight="1" x14ac:dyDescent="0.25">
      <c r="A44" s="18">
        <v>34</v>
      </c>
      <c r="B44" s="17" t="s">
        <v>40</v>
      </c>
      <c r="C44" s="41">
        <f>ALL!C44-BOYS!C44</f>
        <v>2</v>
      </c>
      <c r="D44" s="42">
        <f>ALL!D44-BOYS!D44</f>
        <v>2</v>
      </c>
      <c r="E44" s="42">
        <f>ALL!E44-BOYS!E44</f>
        <v>15</v>
      </c>
      <c r="F44" s="42">
        <f>ALL!F44-BOYS!F44</f>
        <v>16</v>
      </c>
      <c r="G44" s="43">
        <f>ALL!G44-BOYS!G44</f>
        <v>23</v>
      </c>
      <c r="H44" s="41">
        <f>ALL!H44-BOYS!H44</f>
        <v>0</v>
      </c>
      <c r="I44" s="42">
        <f>ALL!I44-BOYS!I44</f>
        <v>0</v>
      </c>
      <c r="J44" s="42">
        <f>ALL!J44-BOYS!J44</f>
        <v>1</v>
      </c>
      <c r="K44" s="42">
        <f>ALL!K44-BOYS!K44</f>
        <v>6</v>
      </c>
      <c r="L44" s="43">
        <f>ALL!L44-BOYS!L44</f>
        <v>5</v>
      </c>
      <c r="M44" s="41">
        <f>ALL!M44-BOYS!M44</f>
        <v>0</v>
      </c>
      <c r="N44" s="42">
        <f>ALL!N44-BOYS!N44</f>
        <v>0</v>
      </c>
      <c r="O44" s="42">
        <f>ALL!O44-BOYS!O44</f>
        <v>0</v>
      </c>
      <c r="P44" s="42">
        <f>ALL!P44-BOYS!P44</f>
        <v>2</v>
      </c>
      <c r="Q44" s="43">
        <f>ALL!Q44-BOYS!Q44</f>
        <v>0</v>
      </c>
      <c r="R44" s="41">
        <f>ALL!R44-BOYS!R44</f>
        <v>0</v>
      </c>
      <c r="S44" s="42">
        <f>ALL!S44-BOYS!S44</f>
        <v>0</v>
      </c>
      <c r="T44" s="42">
        <f>ALL!T44-BOYS!T44</f>
        <v>0</v>
      </c>
      <c r="U44" s="42">
        <f>ALL!U44-BOYS!U44</f>
        <v>4</v>
      </c>
      <c r="V44" s="43">
        <f>ALL!V44-BOYS!V44</f>
        <v>3</v>
      </c>
      <c r="W44" s="47">
        <f t="shared" si="7"/>
        <v>2</v>
      </c>
      <c r="X44" s="47">
        <f t="shared" si="7"/>
        <v>2</v>
      </c>
      <c r="Y44" s="47">
        <f t="shared" si="7"/>
        <v>16</v>
      </c>
      <c r="Z44" s="47">
        <f t="shared" si="7"/>
        <v>28</v>
      </c>
      <c r="AA44" s="48">
        <f t="shared" si="7"/>
        <v>31</v>
      </c>
      <c r="AB44" s="46">
        <f t="shared" si="8"/>
        <v>79</v>
      </c>
    </row>
    <row r="45" spans="1:28" ht="30" customHeight="1" x14ac:dyDescent="0.25">
      <c r="A45" s="18">
        <v>35</v>
      </c>
      <c r="B45" s="17" t="s">
        <v>41</v>
      </c>
      <c r="C45" s="41">
        <f>ALL!C45-BOYS!C45</f>
        <v>4</v>
      </c>
      <c r="D45" s="42">
        <f>ALL!D45-BOYS!D45</f>
        <v>6</v>
      </c>
      <c r="E45" s="42">
        <f>ALL!E45-BOYS!E45</f>
        <v>14</v>
      </c>
      <c r="F45" s="42">
        <f>ALL!F45-BOYS!F45</f>
        <v>16</v>
      </c>
      <c r="G45" s="43">
        <f>ALL!G45-BOYS!G45</f>
        <v>18</v>
      </c>
      <c r="H45" s="41">
        <f>ALL!H45-BOYS!H45</f>
        <v>0</v>
      </c>
      <c r="I45" s="42">
        <f>ALL!I45-BOYS!I45</f>
        <v>1</v>
      </c>
      <c r="J45" s="42">
        <f>ALL!J45-BOYS!J45</f>
        <v>2</v>
      </c>
      <c r="K45" s="42">
        <f>ALL!K45-BOYS!K45</f>
        <v>3</v>
      </c>
      <c r="L45" s="43">
        <f>ALL!L45-BOYS!L45</f>
        <v>6</v>
      </c>
      <c r="M45" s="41">
        <f>ALL!M45-BOYS!M45</f>
        <v>0</v>
      </c>
      <c r="N45" s="42">
        <f>ALL!N45-BOYS!N45</f>
        <v>1</v>
      </c>
      <c r="O45" s="42">
        <f>ALL!O45-BOYS!O45</f>
        <v>0</v>
      </c>
      <c r="P45" s="42">
        <f>ALL!P45-BOYS!P45</f>
        <v>0</v>
      </c>
      <c r="Q45" s="43">
        <f>ALL!Q45-BOYS!Q45</f>
        <v>1</v>
      </c>
      <c r="R45" s="41">
        <f>ALL!R45-BOYS!R45</f>
        <v>0</v>
      </c>
      <c r="S45" s="42">
        <f>ALL!S45-BOYS!S45</f>
        <v>0</v>
      </c>
      <c r="T45" s="42">
        <f>ALL!T45-BOYS!T45</f>
        <v>1</v>
      </c>
      <c r="U45" s="42">
        <f>ALL!U45-BOYS!U45</f>
        <v>3</v>
      </c>
      <c r="V45" s="43">
        <f>ALL!V45-BOYS!V45</f>
        <v>3</v>
      </c>
      <c r="W45" s="47">
        <f t="shared" si="7"/>
        <v>4</v>
      </c>
      <c r="X45" s="47">
        <f t="shared" si="7"/>
        <v>8</v>
      </c>
      <c r="Y45" s="47">
        <f t="shared" si="7"/>
        <v>17</v>
      </c>
      <c r="Z45" s="47">
        <f t="shared" si="7"/>
        <v>22</v>
      </c>
      <c r="AA45" s="48">
        <f t="shared" si="7"/>
        <v>28</v>
      </c>
      <c r="AB45" s="46">
        <f t="shared" si="8"/>
        <v>79</v>
      </c>
    </row>
    <row r="46" spans="1:28" ht="30" customHeight="1" x14ac:dyDescent="0.25">
      <c r="A46" s="18">
        <v>36</v>
      </c>
      <c r="B46" s="17" t="s">
        <v>42</v>
      </c>
      <c r="C46" s="41">
        <f>ALL!C46-BOYS!C46</f>
        <v>2</v>
      </c>
      <c r="D46" s="42">
        <f>ALL!D46-BOYS!D46</f>
        <v>2</v>
      </c>
      <c r="E46" s="42">
        <f>ALL!E46-BOYS!E46</f>
        <v>3</v>
      </c>
      <c r="F46" s="42">
        <f>ALL!F46-BOYS!F46</f>
        <v>8</v>
      </c>
      <c r="G46" s="43">
        <f>ALL!G46-BOYS!G46</f>
        <v>42</v>
      </c>
      <c r="H46" s="41">
        <f>ALL!H46-BOYS!H46</f>
        <v>0</v>
      </c>
      <c r="I46" s="42">
        <f>ALL!I46-BOYS!I46</f>
        <v>0</v>
      </c>
      <c r="J46" s="42">
        <f>ALL!J46-BOYS!J46</f>
        <v>1</v>
      </c>
      <c r="K46" s="42">
        <f>ALL!K46-BOYS!K46</f>
        <v>3</v>
      </c>
      <c r="L46" s="43">
        <f>ALL!L46-BOYS!L46</f>
        <v>8</v>
      </c>
      <c r="M46" s="41">
        <f>ALL!M46-BOYS!M46</f>
        <v>1</v>
      </c>
      <c r="N46" s="42">
        <f>ALL!N46-BOYS!N46</f>
        <v>0</v>
      </c>
      <c r="O46" s="42">
        <f>ALL!O46-BOYS!O46</f>
        <v>0</v>
      </c>
      <c r="P46" s="42">
        <f>ALL!P46-BOYS!P46</f>
        <v>0</v>
      </c>
      <c r="Q46" s="43">
        <f>ALL!Q46-BOYS!Q46</f>
        <v>1</v>
      </c>
      <c r="R46" s="41">
        <f>ALL!R46-BOYS!R46</f>
        <v>0</v>
      </c>
      <c r="S46" s="42">
        <f>ALL!S46-BOYS!S46</f>
        <v>0</v>
      </c>
      <c r="T46" s="42">
        <f>ALL!T46-BOYS!T46</f>
        <v>0</v>
      </c>
      <c r="U46" s="42">
        <f>ALL!U46-BOYS!U46</f>
        <v>5</v>
      </c>
      <c r="V46" s="43">
        <f>ALL!V46-BOYS!V46</f>
        <v>2</v>
      </c>
      <c r="W46" s="47">
        <f t="shared" si="7"/>
        <v>3</v>
      </c>
      <c r="X46" s="47">
        <f t="shared" si="7"/>
        <v>2</v>
      </c>
      <c r="Y46" s="47">
        <f t="shared" si="7"/>
        <v>4</v>
      </c>
      <c r="Z46" s="47">
        <f t="shared" si="7"/>
        <v>16</v>
      </c>
      <c r="AA46" s="48">
        <f t="shared" si="7"/>
        <v>53</v>
      </c>
      <c r="AB46" s="46">
        <f t="shared" si="8"/>
        <v>78</v>
      </c>
    </row>
    <row r="47" spans="1:28" ht="30" customHeight="1" thickBot="1" x14ac:dyDescent="0.3">
      <c r="A47" s="18">
        <v>37</v>
      </c>
      <c r="B47" s="17" t="s">
        <v>43</v>
      </c>
      <c r="C47" s="41">
        <f>ALL!C47-BOYS!C47</f>
        <v>2</v>
      </c>
      <c r="D47" s="42">
        <f>ALL!D47-BOYS!D47</f>
        <v>4</v>
      </c>
      <c r="E47" s="42">
        <f>ALL!E47-BOYS!E47</f>
        <v>11</v>
      </c>
      <c r="F47" s="42">
        <f>ALL!F47-BOYS!F47</f>
        <v>15</v>
      </c>
      <c r="G47" s="43">
        <f>ALL!G47-BOYS!G47</f>
        <v>25</v>
      </c>
      <c r="H47" s="41">
        <f>ALL!H47-BOYS!H47</f>
        <v>0</v>
      </c>
      <c r="I47" s="42">
        <f>ALL!I47-BOYS!I47</f>
        <v>0</v>
      </c>
      <c r="J47" s="42">
        <f>ALL!J47-BOYS!J47</f>
        <v>2</v>
      </c>
      <c r="K47" s="42">
        <f>ALL!K47-BOYS!K47</f>
        <v>4</v>
      </c>
      <c r="L47" s="43">
        <f>ALL!L47-BOYS!L47</f>
        <v>6</v>
      </c>
      <c r="M47" s="41">
        <f>ALL!M47-BOYS!M47</f>
        <v>0</v>
      </c>
      <c r="N47" s="42">
        <f>ALL!N47-BOYS!N47</f>
        <v>0</v>
      </c>
      <c r="O47" s="42">
        <f>ALL!O47-BOYS!O47</f>
        <v>0</v>
      </c>
      <c r="P47" s="42">
        <f>ALL!P47-BOYS!P47</f>
        <v>1</v>
      </c>
      <c r="Q47" s="43">
        <f>ALL!Q47-BOYS!Q47</f>
        <v>1</v>
      </c>
      <c r="R47" s="41">
        <f>ALL!R47-BOYS!R47</f>
        <v>0</v>
      </c>
      <c r="S47" s="42">
        <f>ALL!S47-BOYS!S47</f>
        <v>0</v>
      </c>
      <c r="T47" s="42">
        <f>ALL!T47-BOYS!T47</f>
        <v>2</v>
      </c>
      <c r="U47" s="42">
        <f>ALL!U47-BOYS!U47</f>
        <v>0</v>
      </c>
      <c r="V47" s="43">
        <f>ALL!V47-BOYS!V47</f>
        <v>5</v>
      </c>
      <c r="W47" s="49">
        <f t="shared" si="7"/>
        <v>2</v>
      </c>
      <c r="X47" s="49">
        <f t="shared" si="7"/>
        <v>4</v>
      </c>
      <c r="Y47" s="49">
        <f t="shared" si="7"/>
        <v>15</v>
      </c>
      <c r="Z47" s="49">
        <f t="shared" si="7"/>
        <v>20</v>
      </c>
      <c r="AA47" s="50">
        <f t="shared" si="7"/>
        <v>37</v>
      </c>
      <c r="AB47" s="46">
        <f t="shared" si="8"/>
        <v>78</v>
      </c>
    </row>
    <row r="48" spans="1:28" ht="30" customHeight="1" x14ac:dyDescent="0.25">
      <c r="A48" s="18"/>
      <c r="B48" s="17"/>
      <c r="C48" s="34"/>
      <c r="D48" s="35"/>
      <c r="E48" s="35"/>
      <c r="F48" s="35"/>
      <c r="G48" s="36"/>
      <c r="H48" s="34"/>
      <c r="I48" s="37"/>
      <c r="J48" s="37"/>
      <c r="K48" s="37"/>
      <c r="L48" s="38"/>
      <c r="M48" s="39"/>
      <c r="N48" s="37"/>
      <c r="O48" s="37"/>
      <c r="P48" s="37"/>
      <c r="Q48" s="38"/>
      <c r="R48" s="39"/>
      <c r="S48" s="37"/>
      <c r="T48" s="37"/>
      <c r="U48" s="37"/>
      <c r="V48" s="38"/>
      <c r="W48" s="26"/>
      <c r="X48" s="26"/>
      <c r="Y48" s="26"/>
      <c r="Z48" s="26"/>
      <c r="AA48" s="26"/>
      <c r="AB48" s="26"/>
    </row>
    <row r="49" spans="1:28" ht="30" customHeight="1" x14ac:dyDescent="0.25">
      <c r="A49" s="18"/>
      <c r="B49" s="17"/>
      <c r="C49" s="34"/>
      <c r="D49" s="35"/>
      <c r="E49" s="35"/>
      <c r="F49" s="35"/>
      <c r="G49" s="36"/>
      <c r="H49" s="34"/>
      <c r="I49" s="37"/>
      <c r="J49" s="37"/>
      <c r="K49" s="37"/>
      <c r="L49" s="38"/>
      <c r="M49" s="39"/>
      <c r="N49" s="37"/>
      <c r="O49" s="37"/>
      <c r="P49" s="37"/>
      <c r="Q49" s="38"/>
      <c r="R49" s="39"/>
      <c r="S49" s="37"/>
      <c r="T49" s="37"/>
      <c r="U49" s="37"/>
      <c r="V49" s="38"/>
      <c r="W49" s="26"/>
      <c r="X49" s="26"/>
      <c r="Y49" s="26"/>
      <c r="Z49" s="26"/>
      <c r="AA49" s="26"/>
      <c r="AB49" s="26"/>
    </row>
    <row r="50" spans="1:28" ht="30" customHeight="1" thickBot="1" x14ac:dyDescent="0.3">
      <c r="A50" s="18"/>
      <c r="B50" s="17"/>
      <c r="C50" s="34"/>
      <c r="D50" s="35"/>
      <c r="E50" s="35"/>
      <c r="F50" s="35"/>
      <c r="G50" s="36"/>
      <c r="H50" s="34"/>
      <c r="I50" s="37"/>
      <c r="J50" s="37"/>
      <c r="K50" s="37"/>
      <c r="L50" s="38"/>
      <c r="M50" s="39"/>
      <c r="N50" s="37"/>
      <c r="O50" s="37"/>
      <c r="P50" s="37"/>
      <c r="Q50" s="38"/>
      <c r="R50" s="39"/>
      <c r="S50" s="37"/>
      <c r="T50" s="37"/>
      <c r="U50" s="37"/>
      <c r="V50" s="38"/>
      <c r="W50" s="26"/>
      <c r="X50" s="26"/>
      <c r="Y50" s="26"/>
      <c r="Z50" s="26"/>
      <c r="AA50" s="26"/>
      <c r="AB50" s="26"/>
    </row>
    <row r="51" spans="1:28" s="3" customFormat="1" ht="30" customHeight="1" thickBot="1" x14ac:dyDescent="0.3">
      <c r="A51" s="18"/>
      <c r="B51" s="19" t="s">
        <v>48</v>
      </c>
      <c r="C51" s="51" t="s">
        <v>45</v>
      </c>
      <c r="D51" s="51" t="s">
        <v>46</v>
      </c>
      <c r="E51" s="51" t="s">
        <v>44</v>
      </c>
      <c r="F51" s="52" t="s">
        <v>47</v>
      </c>
      <c r="G51" s="53"/>
      <c r="H51" s="51" t="s">
        <v>45</v>
      </c>
      <c r="I51" s="51" t="s">
        <v>46</v>
      </c>
      <c r="J51" s="51" t="s">
        <v>44</v>
      </c>
      <c r="K51" s="52" t="s">
        <v>47</v>
      </c>
      <c r="L51" s="53"/>
      <c r="M51" s="51" t="s">
        <v>45</v>
      </c>
      <c r="N51" s="51" t="s">
        <v>46</v>
      </c>
      <c r="O51" s="51" t="s">
        <v>44</v>
      </c>
      <c r="P51" s="52" t="s">
        <v>47</v>
      </c>
      <c r="Q51" s="53"/>
      <c r="R51" s="51" t="s">
        <v>45</v>
      </c>
      <c r="S51" s="51" t="s">
        <v>46</v>
      </c>
      <c r="T51" s="51" t="s">
        <v>44</v>
      </c>
      <c r="U51" s="52" t="s">
        <v>47</v>
      </c>
      <c r="V51" s="53"/>
      <c r="W51" s="51" t="s">
        <v>45</v>
      </c>
      <c r="X51" s="51" t="s">
        <v>46</v>
      </c>
      <c r="Y51" s="51" t="s">
        <v>44</v>
      </c>
      <c r="Z51" s="52" t="s">
        <v>47</v>
      </c>
      <c r="AA51" s="53"/>
      <c r="AB51" s="26"/>
    </row>
    <row r="52" spans="1:28" ht="30" customHeight="1" thickBot="1" x14ac:dyDescent="0.3">
      <c r="A52" s="18"/>
      <c r="B52" s="17"/>
      <c r="C52" s="34"/>
      <c r="D52" s="35"/>
      <c r="E52" s="35"/>
      <c r="F52" s="35"/>
      <c r="G52" s="36"/>
      <c r="H52" s="34"/>
      <c r="I52" s="37"/>
      <c r="J52" s="37"/>
      <c r="K52" s="37"/>
      <c r="L52" s="38"/>
      <c r="M52" s="39"/>
      <c r="N52" s="37"/>
      <c r="O52" s="37"/>
      <c r="P52" s="37"/>
      <c r="Q52" s="38"/>
      <c r="R52" s="39"/>
      <c r="S52" s="37"/>
      <c r="T52" s="37"/>
      <c r="U52" s="37"/>
      <c r="V52" s="38"/>
      <c r="W52" s="26"/>
      <c r="X52" s="26"/>
      <c r="Y52" s="26"/>
      <c r="Z52" s="26"/>
      <c r="AA52" s="26"/>
      <c r="AB52" s="26"/>
    </row>
    <row r="53" spans="1:28" ht="30" customHeight="1" x14ac:dyDescent="0.25">
      <c r="A53" s="18">
        <v>1</v>
      </c>
      <c r="B53" s="17" t="s">
        <v>53</v>
      </c>
      <c r="C53" s="41">
        <f>ALL!C53-BOYS!C53</f>
        <v>11</v>
      </c>
      <c r="D53" s="42">
        <f>ALL!D53-BOYS!D53</f>
        <v>17</v>
      </c>
      <c r="E53" s="42">
        <f>ALL!E53-BOYS!E53</f>
        <v>17</v>
      </c>
      <c r="F53" s="42">
        <f>ALL!F53-BOYS!F53</f>
        <v>13</v>
      </c>
      <c r="G53" s="43"/>
      <c r="H53" s="41">
        <f>ALL!H53-BOYS!H53</f>
        <v>0</v>
      </c>
      <c r="I53" s="42">
        <f>ALL!I53-BOYS!I53</f>
        <v>7</v>
      </c>
      <c r="J53" s="42">
        <f>ALL!J53-BOYS!J53</f>
        <v>4</v>
      </c>
      <c r="K53" s="42">
        <f>ALL!K53-BOYS!K53</f>
        <v>1</v>
      </c>
      <c r="L53" s="43"/>
      <c r="M53" s="41">
        <f>ALL!M53-BOYS!M53</f>
        <v>1</v>
      </c>
      <c r="N53" s="42">
        <f>ALL!N53-BOYS!N53</f>
        <v>0</v>
      </c>
      <c r="O53" s="42">
        <f>ALL!O53-BOYS!O53</f>
        <v>0</v>
      </c>
      <c r="P53" s="42">
        <f>ALL!P53-BOYS!P53</f>
        <v>1</v>
      </c>
      <c r="Q53" s="43"/>
      <c r="R53" s="41">
        <f>ALL!R53-BOYS!R53</f>
        <v>1</v>
      </c>
      <c r="S53" s="42">
        <f>ALL!S53-BOYS!S53</f>
        <v>2</v>
      </c>
      <c r="T53" s="42">
        <f>ALL!T53-BOYS!T53</f>
        <v>3</v>
      </c>
      <c r="U53" s="42">
        <f>ALL!U53-BOYS!U53</f>
        <v>1</v>
      </c>
      <c r="V53" s="43"/>
      <c r="W53" s="44">
        <f t="shared" ref="W53:Z64" si="9">C53+H53+M53+R53</f>
        <v>13</v>
      </c>
      <c r="X53" s="44">
        <f t="shared" si="9"/>
        <v>26</v>
      </c>
      <c r="Y53" s="44">
        <f t="shared" si="9"/>
        <v>24</v>
      </c>
      <c r="Z53" s="45">
        <f t="shared" si="9"/>
        <v>16</v>
      </c>
      <c r="AA53" s="46">
        <f>SUM(W53:Z53)</f>
        <v>79</v>
      </c>
      <c r="AB53" s="26"/>
    </row>
    <row r="54" spans="1:28" ht="30" customHeight="1" x14ac:dyDescent="0.25">
      <c r="A54" s="18">
        <v>2</v>
      </c>
      <c r="B54" s="17" t="s">
        <v>54</v>
      </c>
      <c r="C54" s="41">
        <f>ALL!C54-BOYS!C54</f>
        <v>8</v>
      </c>
      <c r="D54" s="42">
        <f>ALL!D54-BOYS!D54</f>
        <v>19</v>
      </c>
      <c r="E54" s="42">
        <f>ALL!E54-BOYS!E54</f>
        <v>19</v>
      </c>
      <c r="F54" s="42">
        <f>ALL!F54-BOYS!F54</f>
        <v>12</v>
      </c>
      <c r="G54" s="43"/>
      <c r="H54" s="41">
        <f>ALL!H54-BOYS!H54</f>
        <v>0</v>
      </c>
      <c r="I54" s="42">
        <f>ALL!I54-BOYS!I54</f>
        <v>5</v>
      </c>
      <c r="J54" s="42">
        <f>ALL!J54-BOYS!J54</f>
        <v>5</v>
      </c>
      <c r="K54" s="42">
        <f>ALL!K54-BOYS!K54</f>
        <v>2</v>
      </c>
      <c r="L54" s="43"/>
      <c r="M54" s="41">
        <f>ALL!M54-BOYS!M54</f>
        <v>1</v>
      </c>
      <c r="N54" s="42">
        <f>ALL!N54-BOYS!N54</f>
        <v>0</v>
      </c>
      <c r="O54" s="42">
        <f>ALL!O54-BOYS!O54</f>
        <v>1</v>
      </c>
      <c r="P54" s="42">
        <f>ALL!P54-BOYS!P54</f>
        <v>0</v>
      </c>
      <c r="Q54" s="43"/>
      <c r="R54" s="41">
        <f>ALL!R54-BOYS!R54</f>
        <v>1</v>
      </c>
      <c r="S54" s="42">
        <f>ALL!S54-BOYS!S54</f>
        <v>2</v>
      </c>
      <c r="T54" s="42">
        <f>ALL!T54-BOYS!T54</f>
        <v>3</v>
      </c>
      <c r="U54" s="42">
        <f>ALL!U54-BOYS!U54</f>
        <v>1</v>
      </c>
      <c r="V54" s="43"/>
      <c r="W54" s="47">
        <f t="shared" si="9"/>
        <v>10</v>
      </c>
      <c r="X54" s="47">
        <f t="shared" si="9"/>
        <v>26</v>
      </c>
      <c r="Y54" s="47">
        <f t="shared" si="9"/>
        <v>28</v>
      </c>
      <c r="Z54" s="48">
        <f t="shared" si="9"/>
        <v>15</v>
      </c>
      <c r="AA54" s="46">
        <f t="shared" ref="AA54:AA64" si="10">SUM(W54:Z54)</f>
        <v>79</v>
      </c>
      <c r="AB54" s="26"/>
    </row>
    <row r="55" spans="1:28" ht="30" customHeight="1" x14ac:dyDescent="0.25">
      <c r="A55" s="18">
        <v>3</v>
      </c>
      <c r="B55" s="17" t="s">
        <v>55</v>
      </c>
      <c r="C55" s="41">
        <f>ALL!C55-BOYS!C55</f>
        <v>8</v>
      </c>
      <c r="D55" s="42">
        <f>ALL!D55-BOYS!D55</f>
        <v>17</v>
      </c>
      <c r="E55" s="42">
        <f>ALL!E55-BOYS!E55</f>
        <v>20</v>
      </c>
      <c r="F55" s="42">
        <f>ALL!F55-BOYS!F55</f>
        <v>14</v>
      </c>
      <c r="G55" s="43"/>
      <c r="H55" s="41">
        <f>ALL!H55-BOYS!H55</f>
        <v>1</v>
      </c>
      <c r="I55" s="42">
        <f>ALL!I55-BOYS!I55</f>
        <v>4</v>
      </c>
      <c r="J55" s="42">
        <f>ALL!J55-BOYS!J55</f>
        <v>4</v>
      </c>
      <c r="K55" s="42">
        <f>ALL!K55-BOYS!K55</f>
        <v>3</v>
      </c>
      <c r="L55" s="43"/>
      <c r="M55" s="41">
        <f>ALL!M55-BOYS!M55</f>
        <v>2</v>
      </c>
      <c r="N55" s="42">
        <f>ALL!N55-BOYS!N55</f>
        <v>0</v>
      </c>
      <c r="O55" s="42">
        <f>ALL!O55-BOYS!O55</f>
        <v>0</v>
      </c>
      <c r="P55" s="42">
        <f>ALL!P55-BOYS!P55</f>
        <v>0</v>
      </c>
      <c r="Q55" s="43"/>
      <c r="R55" s="41">
        <f>ALL!R55-BOYS!R55</f>
        <v>1</v>
      </c>
      <c r="S55" s="42">
        <f>ALL!S55-BOYS!S55</f>
        <v>1</v>
      </c>
      <c r="T55" s="42">
        <f>ALL!T55-BOYS!T55</f>
        <v>4</v>
      </c>
      <c r="U55" s="42">
        <f>ALL!U55-BOYS!U55</f>
        <v>1</v>
      </c>
      <c r="V55" s="43"/>
      <c r="W55" s="47">
        <f t="shared" si="9"/>
        <v>12</v>
      </c>
      <c r="X55" s="47">
        <f t="shared" si="9"/>
        <v>22</v>
      </c>
      <c r="Y55" s="47">
        <f t="shared" si="9"/>
        <v>28</v>
      </c>
      <c r="Z55" s="48">
        <f t="shared" si="9"/>
        <v>18</v>
      </c>
      <c r="AA55" s="46">
        <f t="shared" si="10"/>
        <v>80</v>
      </c>
      <c r="AB55" s="26"/>
    </row>
    <row r="56" spans="1:28" ht="30" customHeight="1" x14ac:dyDescent="0.25">
      <c r="A56" s="18">
        <v>4</v>
      </c>
      <c r="B56" s="17" t="s">
        <v>56</v>
      </c>
      <c r="C56" s="41">
        <f>ALL!C56-BOYS!C56</f>
        <v>10</v>
      </c>
      <c r="D56" s="42">
        <f>ALL!D56-BOYS!D56</f>
        <v>17</v>
      </c>
      <c r="E56" s="42">
        <f>ALL!E56-BOYS!E56</f>
        <v>15</v>
      </c>
      <c r="F56" s="42">
        <f>ALL!F56-BOYS!F56</f>
        <v>17</v>
      </c>
      <c r="G56" s="43"/>
      <c r="H56" s="41">
        <f>ALL!H56-BOYS!H56</f>
        <v>0</v>
      </c>
      <c r="I56" s="42">
        <f>ALL!I56-BOYS!I56</f>
        <v>5</v>
      </c>
      <c r="J56" s="42">
        <f>ALL!J56-BOYS!J56</f>
        <v>3</v>
      </c>
      <c r="K56" s="42">
        <f>ALL!K56-BOYS!K56</f>
        <v>4</v>
      </c>
      <c r="L56" s="43"/>
      <c r="M56" s="41">
        <f>ALL!M56-BOYS!M56</f>
        <v>2</v>
      </c>
      <c r="N56" s="42">
        <f>ALL!N56-BOYS!N56</f>
        <v>0</v>
      </c>
      <c r="O56" s="42">
        <f>ALL!O56-BOYS!O56</f>
        <v>0</v>
      </c>
      <c r="P56" s="42">
        <f>ALL!P56-BOYS!P56</f>
        <v>0</v>
      </c>
      <c r="Q56" s="43"/>
      <c r="R56" s="41">
        <f>ALL!R56-BOYS!R56</f>
        <v>0</v>
      </c>
      <c r="S56" s="42">
        <f>ALL!S56-BOYS!S56</f>
        <v>2</v>
      </c>
      <c r="T56" s="42">
        <f>ALL!T56-BOYS!T56</f>
        <v>3</v>
      </c>
      <c r="U56" s="42">
        <f>ALL!U56-BOYS!U56</f>
        <v>2</v>
      </c>
      <c r="V56" s="43"/>
      <c r="W56" s="47">
        <f t="shared" si="9"/>
        <v>12</v>
      </c>
      <c r="X56" s="47">
        <f t="shared" si="9"/>
        <v>24</v>
      </c>
      <c r="Y56" s="47">
        <f t="shared" si="9"/>
        <v>21</v>
      </c>
      <c r="Z56" s="48">
        <f t="shared" si="9"/>
        <v>23</v>
      </c>
      <c r="AA56" s="46">
        <f t="shared" si="10"/>
        <v>80</v>
      </c>
      <c r="AB56" s="26"/>
    </row>
    <row r="57" spans="1:28" ht="30" customHeight="1" x14ac:dyDescent="0.25">
      <c r="A57" s="18">
        <v>5</v>
      </c>
      <c r="B57" s="17" t="s">
        <v>57</v>
      </c>
      <c r="C57" s="41">
        <f>ALL!C57-BOYS!C57</f>
        <v>12</v>
      </c>
      <c r="D57" s="42">
        <f>ALL!D57-BOYS!D57</f>
        <v>21</v>
      </c>
      <c r="E57" s="42">
        <f>ALL!E57-BOYS!E57</f>
        <v>14</v>
      </c>
      <c r="F57" s="42">
        <f>ALL!F57-BOYS!F57</f>
        <v>11</v>
      </c>
      <c r="G57" s="43"/>
      <c r="H57" s="41">
        <f>ALL!H57-BOYS!H57</f>
        <v>2</v>
      </c>
      <c r="I57" s="42">
        <f>ALL!I57-BOYS!I57</f>
        <v>5</v>
      </c>
      <c r="J57" s="42">
        <f>ALL!J57-BOYS!J57</f>
        <v>4</v>
      </c>
      <c r="K57" s="42">
        <f>ALL!K57-BOYS!K57</f>
        <v>1</v>
      </c>
      <c r="L57" s="43"/>
      <c r="M57" s="41">
        <f>ALL!M57-BOYS!M57</f>
        <v>0</v>
      </c>
      <c r="N57" s="42">
        <f>ALL!N57-BOYS!N57</f>
        <v>1</v>
      </c>
      <c r="O57" s="42">
        <f>ALL!O57-BOYS!O57</f>
        <v>0</v>
      </c>
      <c r="P57" s="42">
        <f>ALL!P57-BOYS!P57</f>
        <v>1</v>
      </c>
      <c r="Q57" s="43"/>
      <c r="R57" s="41">
        <f>ALL!R57-BOYS!R57</f>
        <v>1</v>
      </c>
      <c r="S57" s="42">
        <f>ALL!S57-BOYS!S57</f>
        <v>2</v>
      </c>
      <c r="T57" s="42">
        <f>ALL!T57-BOYS!T57</f>
        <v>3</v>
      </c>
      <c r="U57" s="42">
        <f>ALL!U57-BOYS!U57</f>
        <v>1</v>
      </c>
      <c r="V57" s="43"/>
      <c r="W57" s="47">
        <f t="shared" si="9"/>
        <v>15</v>
      </c>
      <c r="X57" s="47">
        <f t="shared" si="9"/>
        <v>29</v>
      </c>
      <c r="Y57" s="47">
        <f t="shared" si="9"/>
        <v>21</v>
      </c>
      <c r="Z57" s="48">
        <f t="shared" si="9"/>
        <v>14</v>
      </c>
      <c r="AA57" s="46">
        <f t="shared" si="10"/>
        <v>79</v>
      </c>
      <c r="AB57" s="26"/>
    </row>
    <row r="58" spans="1:28" ht="30" customHeight="1" x14ac:dyDescent="0.25">
      <c r="A58" s="18">
        <v>6</v>
      </c>
      <c r="B58" s="17" t="s">
        <v>58</v>
      </c>
      <c r="C58" s="41">
        <f>ALL!C58-BOYS!C58</f>
        <v>6</v>
      </c>
      <c r="D58" s="42">
        <f>ALL!D58-BOYS!D58</f>
        <v>20</v>
      </c>
      <c r="E58" s="42">
        <f>ALL!E58-BOYS!E58</f>
        <v>19</v>
      </c>
      <c r="F58" s="42">
        <f>ALL!F58-BOYS!F58</f>
        <v>13</v>
      </c>
      <c r="G58" s="43"/>
      <c r="H58" s="41">
        <f>ALL!H58-BOYS!H58</f>
        <v>1</v>
      </c>
      <c r="I58" s="42">
        <f>ALL!I58-BOYS!I58</f>
        <v>3</v>
      </c>
      <c r="J58" s="42">
        <f>ALL!J58-BOYS!J58</f>
        <v>4</v>
      </c>
      <c r="K58" s="42">
        <f>ALL!K58-BOYS!K58</f>
        <v>4</v>
      </c>
      <c r="L58" s="43"/>
      <c r="M58" s="41">
        <f>ALL!M58-BOYS!M58</f>
        <v>1</v>
      </c>
      <c r="N58" s="42">
        <f>ALL!N58-BOYS!N58</f>
        <v>0</v>
      </c>
      <c r="O58" s="42">
        <f>ALL!O58-BOYS!O58</f>
        <v>1</v>
      </c>
      <c r="P58" s="42">
        <f>ALL!P58-BOYS!P58</f>
        <v>0</v>
      </c>
      <c r="Q58" s="43"/>
      <c r="R58" s="41">
        <f>ALL!R58-BOYS!R58</f>
        <v>0</v>
      </c>
      <c r="S58" s="42">
        <f>ALL!S58-BOYS!S58</f>
        <v>2</v>
      </c>
      <c r="T58" s="42">
        <f>ALL!T58-BOYS!T58</f>
        <v>2</v>
      </c>
      <c r="U58" s="42">
        <f>ALL!U58-BOYS!U58</f>
        <v>3</v>
      </c>
      <c r="V58" s="43"/>
      <c r="W58" s="47">
        <f t="shared" si="9"/>
        <v>8</v>
      </c>
      <c r="X58" s="47">
        <f t="shared" si="9"/>
        <v>25</v>
      </c>
      <c r="Y58" s="47">
        <f t="shared" si="9"/>
        <v>26</v>
      </c>
      <c r="Z58" s="48">
        <f t="shared" si="9"/>
        <v>20</v>
      </c>
      <c r="AA58" s="46">
        <f t="shared" si="10"/>
        <v>79</v>
      </c>
      <c r="AB58" s="26"/>
    </row>
    <row r="59" spans="1:28" ht="30" customHeight="1" x14ac:dyDescent="0.25">
      <c r="A59" s="18">
        <v>7</v>
      </c>
      <c r="B59" s="17" t="s">
        <v>59</v>
      </c>
      <c r="C59" s="41">
        <f>ALL!C59-BOYS!C59</f>
        <v>13</v>
      </c>
      <c r="D59" s="42">
        <f>ALL!D59-BOYS!D59</f>
        <v>19</v>
      </c>
      <c r="E59" s="42">
        <f>ALL!E59-BOYS!E59</f>
        <v>12</v>
      </c>
      <c r="F59" s="42">
        <f>ALL!F59-BOYS!F59</f>
        <v>15</v>
      </c>
      <c r="G59" s="43"/>
      <c r="H59" s="41">
        <f>ALL!H59-BOYS!H59</f>
        <v>2</v>
      </c>
      <c r="I59" s="42">
        <f>ALL!I59-BOYS!I59</f>
        <v>3</v>
      </c>
      <c r="J59" s="42">
        <f>ALL!J59-BOYS!J59</f>
        <v>4</v>
      </c>
      <c r="K59" s="42">
        <f>ALL!K59-BOYS!K59</f>
        <v>2</v>
      </c>
      <c r="L59" s="43"/>
      <c r="M59" s="41">
        <f>ALL!M59-BOYS!M59</f>
        <v>2</v>
      </c>
      <c r="N59" s="42">
        <f>ALL!N59-BOYS!N59</f>
        <v>0</v>
      </c>
      <c r="O59" s="42">
        <f>ALL!O59-BOYS!O59</f>
        <v>0</v>
      </c>
      <c r="P59" s="42">
        <f>ALL!P59-BOYS!P59</f>
        <v>0</v>
      </c>
      <c r="Q59" s="43"/>
      <c r="R59" s="41">
        <f>ALL!R59-BOYS!R59</f>
        <v>0</v>
      </c>
      <c r="S59" s="42">
        <f>ALL!S59-BOYS!S59</f>
        <v>3</v>
      </c>
      <c r="T59" s="42">
        <f>ALL!T59-BOYS!T59</f>
        <v>2</v>
      </c>
      <c r="U59" s="42">
        <f>ALL!U59-BOYS!U59</f>
        <v>2</v>
      </c>
      <c r="V59" s="43"/>
      <c r="W59" s="47">
        <f t="shared" si="9"/>
        <v>17</v>
      </c>
      <c r="X59" s="47">
        <f t="shared" si="9"/>
        <v>25</v>
      </c>
      <c r="Y59" s="47">
        <f t="shared" si="9"/>
        <v>18</v>
      </c>
      <c r="Z59" s="48">
        <f t="shared" si="9"/>
        <v>19</v>
      </c>
      <c r="AA59" s="46">
        <f t="shared" si="10"/>
        <v>79</v>
      </c>
      <c r="AB59" s="26"/>
    </row>
    <row r="60" spans="1:28" ht="30" customHeight="1" x14ac:dyDescent="0.25">
      <c r="A60" s="18">
        <v>8</v>
      </c>
      <c r="B60" s="17" t="s">
        <v>60</v>
      </c>
      <c r="C60" s="41">
        <f>ALL!C60-BOYS!C60</f>
        <v>14</v>
      </c>
      <c r="D60" s="42">
        <f>ALL!D60-BOYS!D60</f>
        <v>20</v>
      </c>
      <c r="E60" s="42">
        <f>ALL!E60-BOYS!E60</f>
        <v>17</v>
      </c>
      <c r="F60" s="42">
        <f>ALL!F60-BOYS!F60</f>
        <v>7</v>
      </c>
      <c r="G60" s="43"/>
      <c r="H60" s="41">
        <f>ALL!H60-BOYS!H60</f>
        <v>2</v>
      </c>
      <c r="I60" s="42">
        <f>ALL!I60-BOYS!I60</f>
        <v>5</v>
      </c>
      <c r="J60" s="42">
        <f>ALL!J60-BOYS!J60</f>
        <v>5</v>
      </c>
      <c r="K60" s="42">
        <f>ALL!K60-BOYS!K60</f>
        <v>0</v>
      </c>
      <c r="L60" s="43"/>
      <c r="M60" s="41">
        <f>ALL!M60-BOYS!M60</f>
        <v>0</v>
      </c>
      <c r="N60" s="42">
        <f>ALL!N60-BOYS!N60</f>
        <v>0</v>
      </c>
      <c r="O60" s="42">
        <f>ALL!O60-BOYS!O60</f>
        <v>0</v>
      </c>
      <c r="P60" s="42">
        <f>ALL!P60-BOYS!P60</f>
        <v>2</v>
      </c>
      <c r="Q60" s="43"/>
      <c r="R60" s="41">
        <f>ALL!R60-BOYS!R60</f>
        <v>2</v>
      </c>
      <c r="S60" s="42">
        <f>ALL!S60-BOYS!S60</f>
        <v>2</v>
      </c>
      <c r="T60" s="42">
        <f>ALL!T60-BOYS!T60</f>
        <v>2</v>
      </c>
      <c r="U60" s="42">
        <f>ALL!U60-BOYS!U60</f>
        <v>1</v>
      </c>
      <c r="V60" s="43"/>
      <c r="W60" s="47">
        <f t="shared" si="9"/>
        <v>18</v>
      </c>
      <c r="X60" s="47">
        <f t="shared" si="9"/>
        <v>27</v>
      </c>
      <c r="Y60" s="47">
        <f t="shared" si="9"/>
        <v>24</v>
      </c>
      <c r="Z60" s="48">
        <f t="shared" si="9"/>
        <v>10</v>
      </c>
      <c r="AA60" s="46">
        <f t="shared" si="10"/>
        <v>79</v>
      </c>
      <c r="AB60" s="26"/>
    </row>
    <row r="61" spans="1:28" ht="30" customHeight="1" x14ac:dyDescent="0.25">
      <c r="A61" s="18">
        <v>9</v>
      </c>
      <c r="B61" s="17" t="s">
        <v>61</v>
      </c>
      <c r="C61" s="41">
        <f>ALL!C61-BOYS!C61</f>
        <v>12</v>
      </c>
      <c r="D61" s="42">
        <f>ALL!D61-BOYS!D61</f>
        <v>21</v>
      </c>
      <c r="E61" s="42">
        <f>ALL!E61-BOYS!E61</f>
        <v>17</v>
      </c>
      <c r="F61" s="42">
        <f>ALL!F61-BOYS!F61</f>
        <v>9</v>
      </c>
      <c r="G61" s="43"/>
      <c r="H61" s="41">
        <f>ALL!H61-BOYS!H61</f>
        <v>1</v>
      </c>
      <c r="I61" s="42">
        <f>ALL!I61-BOYS!I61</f>
        <v>2</v>
      </c>
      <c r="J61" s="42">
        <f>ALL!J61-BOYS!J61</f>
        <v>6</v>
      </c>
      <c r="K61" s="42">
        <f>ALL!K61-BOYS!K61</f>
        <v>3</v>
      </c>
      <c r="L61" s="43"/>
      <c r="M61" s="41">
        <f>ALL!M61-BOYS!M61</f>
        <v>1</v>
      </c>
      <c r="N61" s="42">
        <f>ALL!N61-BOYS!N61</f>
        <v>0</v>
      </c>
      <c r="O61" s="42">
        <f>ALL!O61-BOYS!O61</f>
        <v>1</v>
      </c>
      <c r="P61" s="42">
        <f>ALL!P61-BOYS!P61</f>
        <v>0</v>
      </c>
      <c r="Q61" s="43"/>
      <c r="R61" s="41">
        <f>ALL!R61-BOYS!R61</f>
        <v>0</v>
      </c>
      <c r="S61" s="42">
        <f>ALL!S61-BOYS!S61</f>
        <v>2</v>
      </c>
      <c r="T61" s="42">
        <f>ALL!T61-BOYS!T61</f>
        <v>3</v>
      </c>
      <c r="U61" s="42">
        <f>ALL!U61-BOYS!U61</f>
        <v>2</v>
      </c>
      <c r="V61" s="43"/>
      <c r="W61" s="47">
        <f t="shared" si="9"/>
        <v>14</v>
      </c>
      <c r="X61" s="47">
        <f t="shared" si="9"/>
        <v>25</v>
      </c>
      <c r="Y61" s="47">
        <f t="shared" si="9"/>
        <v>27</v>
      </c>
      <c r="Z61" s="48">
        <f t="shared" si="9"/>
        <v>14</v>
      </c>
      <c r="AA61" s="46">
        <f t="shared" si="10"/>
        <v>80</v>
      </c>
      <c r="AB61" s="26"/>
    </row>
    <row r="62" spans="1:28" ht="30" customHeight="1" x14ac:dyDescent="0.25">
      <c r="A62" s="18">
        <v>10</v>
      </c>
      <c r="B62" s="17" t="s">
        <v>62</v>
      </c>
      <c r="C62" s="41">
        <f>ALL!C62-BOYS!C62</f>
        <v>18</v>
      </c>
      <c r="D62" s="42">
        <f>ALL!D62-BOYS!D62</f>
        <v>14</v>
      </c>
      <c r="E62" s="42">
        <f>ALL!E62-BOYS!E62</f>
        <v>15</v>
      </c>
      <c r="F62" s="42">
        <f>ALL!F62-BOYS!F62</f>
        <v>10</v>
      </c>
      <c r="G62" s="43"/>
      <c r="H62" s="41">
        <f>ALL!H62-BOYS!H62</f>
        <v>1</v>
      </c>
      <c r="I62" s="42">
        <f>ALL!I62-BOYS!I62</f>
        <v>5</v>
      </c>
      <c r="J62" s="42">
        <f>ALL!J62-BOYS!J62</f>
        <v>5</v>
      </c>
      <c r="K62" s="42">
        <f>ALL!K62-BOYS!K62</f>
        <v>0</v>
      </c>
      <c r="L62" s="43"/>
      <c r="M62" s="41">
        <f>ALL!M62-BOYS!M62</f>
        <v>1</v>
      </c>
      <c r="N62" s="42">
        <f>ALL!N62-BOYS!N62</f>
        <v>0</v>
      </c>
      <c r="O62" s="42">
        <f>ALL!O62-BOYS!O62</f>
        <v>1</v>
      </c>
      <c r="P62" s="42">
        <f>ALL!P62-BOYS!P62</f>
        <v>0</v>
      </c>
      <c r="Q62" s="43"/>
      <c r="R62" s="41">
        <f>ALL!R62-BOYS!R62</f>
        <v>1</v>
      </c>
      <c r="S62" s="42">
        <f>ALL!S62-BOYS!S62</f>
        <v>2</v>
      </c>
      <c r="T62" s="42">
        <f>ALL!T62-BOYS!T62</f>
        <v>3</v>
      </c>
      <c r="U62" s="42">
        <f>ALL!U62-BOYS!U62</f>
        <v>1</v>
      </c>
      <c r="V62" s="43"/>
      <c r="W62" s="47">
        <f t="shared" si="9"/>
        <v>21</v>
      </c>
      <c r="X62" s="47">
        <f t="shared" si="9"/>
        <v>21</v>
      </c>
      <c r="Y62" s="47">
        <f t="shared" si="9"/>
        <v>24</v>
      </c>
      <c r="Z62" s="48">
        <f t="shared" si="9"/>
        <v>11</v>
      </c>
      <c r="AA62" s="46">
        <f t="shared" si="10"/>
        <v>77</v>
      </c>
      <c r="AB62" s="26"/>
    </row>
    <row r="63" spans="1:28" ht="30" customHeight="1" x14ac:dyDescent="0.25">
      <c r="A63" s="18">
        <v>11</v>
      </c>
      <c r="B63" s="17" t="s">
        <v>63</v>
      </c>
      <c r="C63" s="41">
        <f>ALL!C63-BOYS!C63</f>
        <v>16</v>
      </c>
      <c r="D63" s="42">
        <f>ALL!D63-BOYS!D63</f>
        <v>24</v>
      </c>
      <c r="E63" s="42">
        <f>ALL!E63-BOYS!E63</f>
        <v>11</v>
      </c>
      <c r="F63" s="42">
        <f>ALL!F63-BOYS!F63</f>
        <v>8</v>
      </c>
      <c r="G63" s="43"/>
      <c r="H63" s="41">
        <f>ALL!H63-BOYS!H63</f>
        <v>3</v>
      </c>
      <c r="I63" s="42">
        <f>ALL!I63-BOYS!I63</f>
        <v>4</v>
      </c>
      <c r="J63" s="42">
        <f>ALL!J63-BOYS!J63</f>
        <v>4</v>
      </c>
      <c r="K63" s="42">
        <f>ALL!K63-BOYS!K63</f>
        <v>1</v>
      </c>
      <c r="L63" s="43"/>
      <c r="M63" s="41">
        <f>ALL!M63-BOYS!M63</f>
        <v>0</v>
      </c>
      <c r="N63" s="42">
        <f>ALL!N63-BOYS!N63</f>
        <v>1</v>
      </c>
      <c r="O63" s="42">
        <f>ALL!O63-BOYS!O63</f>
        <v>1</v>
      </c>
      <c r="P63" s="42">
        <f>ALL!P63-BOYS!P63</f>
        <v>0</v>
      </c>
      <c r="Q63" s="43"/>
      <c r="R63" s="41">
        <f>ALL!R63-BOYS!R63</f>
        <v>1</v>
      </c>
      <c r="S63" s="42">
        <f>ALL!S63-BOYS!S63</f>
        <v>3</v>
      </c>
      <c r="T63" s="42">
        <f>ALL!T63-BOYS!T63</f>
        <v>2</v>
      </c>
      <c r="U63" s="42">
        <f>ALL!U63-BOYS!U63</f>
        <v>1</v>
      </c>
      <c r="V63" s="43"/>
      <c r="W63" s="47">
        <f t="shared" si="9"/>
        <v>20</v>
      </c>
      <c r="X63" s="47">
        <f t="shared" si="9"/>
        <v>32</v>
      </c>
      <c r="Y63" s="47">
        <f t="shared" si="9"/>
        <v>18</v>
      </c>
      <c r="Z63" s="48">
        <f t="shared" si="9"/>
        <v>10</v>
      </c>
      <c r="AA63" s="46">
        <f t="shared" si="10"/>
        <v>80</v>
      </c>
      <c r="AB63" s="26"/>
    </row>
    <row r="64" spans="1:28" ht="30" customHeight="1" thickBot="1" x14ac:dyDescent="0.3">
      <c r="A64" s="18">
        <v>12</v>
      </c>
      <c r="B64" s="17" t="s">
        <v>51</v>
      </c>
      <c r="C64" s="41">
        <f>ALL!C64-BOYS!C64</f>
        <v>15</v>
      </c>
      <c r="D64" s="42">
        <f>ALL!D64-BOYS!D64</f>
        <v>20</v>
      </c>
      <c r="E64" s="42">
        <f>ALL!E64-BOYS!E64</f>
        <v>12</v>
      </c>
      <c r="F64" s="42">
        <f>ALL!F64-BOYS!F64</f>
        <v>12</v>
      </c>
      <c r="G64" s="43"/>
      <c r="H64" s="41">
        <f>ALL!H64-BOYS!H64</f>
        <v>3</v>
      </c>
      <c r="I64" s="42">
        <f>ALL!I64-BOYS!I64</f>
        <v>1</v>
      </c>
      <c r="J64" s="42">
        <f>ALL!J64-BOYS!J64</f>
        <v>6</v>
      </c>
      <c r="K64" s="42">
        <f>ALL!K64-BOYS!K64</f>
        <v>2</v>
      </c>
      <c r="L64" s="43"/>
      <c r="M64" s="41">
        <f>ALL!M64-BOYS!M64</f>
        <v>0</v>
      </c>
      <c r="N64" s="42">
        <f>ALL!N64-BOYS!N64</f>
        <v>0</v>
      </c>
      <c r="O64" s="42">
        <f>ALL!O64-BOYS!O64</f>
        <v>1</v>
      </c>
      <c r="P64" s="42">
        <f>ALL!P64-BOYS!P64</f>
        <v>1</v>
      </c>
      <c r="Q64" s="43"/>
      <c r="R64" s="41">
        <f>ALL!R64-BOYS!R64</f>
        <v>1</v>
      </c>
      <c r="S64" s="42">
        <f>ALL!S64-BOYS!S64</f>
        <v>2</v>
      </c>
      <c r="T64" s="42">
        <f>ALL!T64-BOYS!T64</f>
        <v>2</v>
      </c>
      <c r="U64" s="42">
        <f>ALL!U64-BOYS!U64</f>
        <v>2</v>
      </c>
      <c r="V64" s="43"/>
      <c r="W64" s="49">
        <f t="shared" si="9"/>
        <v>19</v>
      </c>
      <c r="X64" s="49">
        <f t="shared" si="9"/>
        <v>23</v>
      </c>
      <c r="Y64" s="49">
        <f t="shared" si="9"/>
        <v>21</v>
      </c>
      <c r="Z64" s="50">
        <f t="shared" si="9"/>
        <v>17</v>
      </c>
      <c r="AA64" s="46">
        <f t="shared" si="10"/>
        <v>80</v>
      </c>
      <c r="AB64" s="26"/>
    </row>
    <row r="65" spans="1:28" ht="30" customHeight="1" x14ac:dyDescent="0.25">
      <c r="A65" s="18"/>
      <c r="B65" s="17"/>
      <c r="C65" s="34"/>
      <c r="D65" s="35"/>
      <c r="E65" s="35"/>
      <c r="F65" s="35"/>
      <c r="G65" s="36"/>
      <c r="H65" s="34"/>
      <c r="I65" s="37"/>
      <c r="J65" s="37"/>
      <c r="K65" s="37"/>
      <c r="L65" s="38"/>
      <c r="M65" s="39"/>
      <c r="N65" s="37"/>
      <c r="O65" s="37"/>
      <c r="P65" s="37"/>
      <c r="Q65" s="38"/>
      <c r="R65" s="39"/>
      <c r="S65" s="37"/>
      <c r="T65" s="37"/>
      <c r="U65" s="37"/>
      <c r="V65" s="38"/>
      <c r="W65" s="26"/>
      <c r="X65" s="26"/>
      <c r="Y65" s="26"/>
      <c r="Z65" s="26"/>
      <c r="AA65" s="26"/>
      <c r="AB65" s="26"/>
    </row>
    <row r="66" spans="1:28" ht="30" customHeight="1" thickBot="1" x14ac:dyDescent="0.3">
      <c r="A66" s="18"/>
      <c r="B66" s="17"/>
      <c r="C66" s="34"/>
      <c r="D66" s="35"/>
      <c r="E66" s="35"/>
      <c r="F66" s="35"/>
      <c r="G66" s="36"/>
      <c r="H66" s="34"/>
      <c r="I66" s="37"/>
      <c r="J66" s="37"/>
      <c r="K66" s="37"/>
      <c r="L66" s="38"/>
      <c r="M66" s="39"/>
      <c r="N66" s="37"/>
      <c r="O66" s="37"/>
      <c r="P66" s="37"/>
      <c r="Q66" s="38"/>
      <c r="R66" s="39"/>
      <c r="S66" s="37"/>
      <c r="T66" s="37"/>
      <c r="U66" s="37"/>
      <c r="V66" s="38"/>
      <c r="W66" s="26"/>
      <c r="X66" s="26"/>
      <c r="Y66" s="26"/>
      <c r="Z66" s="26"/>
      <c r="AA66" s="26"/>
      <c r="AB66" s="26"/>
    </row>
    <row r="67" spans="1:28" s="1" customFormat="1" ht="30" customHeight="1" thickBot="1" x14ac:dyDescent="0.3">
      <c r="A67" s="18"/>
      <c r="B67" s="17"/>
      <c r="C67" s="57" t="s">
        <v>64</v>
      </c>
      <c r="D67" s="57" t="s">
        <v>65</v>
      </c>
      <c r="E67" s="58" t="s">
        <v>66</v>
      </c>
      <c r="F67" s="54"/>
      <c r="G67" s="54"/>
      <c r="H67" s="57" t="s">
        <v>64</v>
      </c>
      <c r="I67" s="57" t="s">
        <v>65</v>
      </c>
      <c r="J67" s="58" t="s">
        <v>66</v>
      </c>
      <c r="K67" s="54"/>
      <c r="L67" s="54"/>
      <c r="M67" s="57" t="s">
        <v>64</v>
      </c>
      <c r="N67" s="57" t="s">
        <v>65</v>
      </c>
      <c r="O67" s="58" t="s">
        <v>66</v>
      </c>
      <c r="P67" s="54"/>
      <c r="Q67" s="54"/>
      <c r="R67" s="57" t="s">
        <v>64</v>
      </c>
      <c r="S67" s="57" t="s">
        <v>65</v>
      </c>
      <c r="T67" s="58" t="s">
        <v>66</v>
      </c>
      <c r="U67" s="54"/>
      <c r="V67" s="54"/>
      <c r="W67" s="57" t="s">
        <v>64</v>
      </c>
      <c r="X67" s="57" t="s">
        <v>65</v>
      </c>
      <c r="Y67" s="58" t="s">
        <v>66</v>
      </c>
      <c r="Z67" s="54"/>
      <c r="AA67" s="54"/>
      <c r="AB67" s="40"/>
    </row>
    <row r="68" spans="1:28" ht="30" customHeight="1" x14ac:dyDescent="0.25">
      <c r="A68" s="18"/>
      <c r="B68" s="19" t="s">
        <v>67</v>
      </c>
      <c r="C68" s="34"/>
      <c r="D68" s="35"/>
      <c r="E68" s="35"/>
      <c r="F68" s="35"/>
      <c r="G68" s="36"/>
      <c r="H68" s="34"/>
      <c r="I68" s="37"/>
      <c r="J68" s="37"/>
      <c r="K68" s="37"/>
      <c r="L68" s="38"/>
      <c r="M68" s="39"/>
      <c r="N68" s="37"/>
      <c r="O68" s="37"/>
      <c r="P68" s="37"/>
      <c r="Q68" s="38"/>
      <c r="R68" s="39"/>
      <c r="S68" s="37"/>
      <c r="T68" s="37"/>
      <c r="U68" s="37"/>
      <c r="V68" s="38"/>
      <c r="W68" s="26"/>
      <c r="X68" s="26"/>
      <c r="Y68" s="26"/>
      <c r="Z68" s="26"/>
      <c r="AA68" s="26"/>
      <c r="AB68" s="26"/>
    </row>
    <row r="69" spans="1:28" ht="30" customHeight="1" thickBot="1" x14ac:dyDescent="0.3">
      <c r="A69" s="18">
        <v>1</v>
      </c>
      <c r="B69" s="17" t="s">
        <v>68</v>
      </c>
      <c r="C69" s="34"/>
      <c r="D69" s="35"/>
      <c r="E69" s="35"/>
      <c r="F69" s="35"/>
      <c r="G69" s="36"/>
      <c r="H69" s="34"/>
      <c r="I69" s="37"/>
      <c r="J69" s="37"/>
      <c r="K69" s="37"/>
      <c r="L69" s="38"/>
      <c r="M69" s="39"/>
      <c r="N69" s="37"/>
      <c r="O69" s="37"/>
      <c r="P69" s="37"/>
      <c r="Q69" s="38"/>
      <c r="R69" s="39"/>
      <c r="S69" s="37"/>
      <c r="T69" s="37"/>
      <c r="U69" s="37"/>
      <c r="V69" s="38"/>
      <c r="W69" s="26"/>
      <c r="X69" s="26"/>
      <c r="Y69" s="26"/>
      <c r="Z69" s="26"/>
      <c r="AA69" s="26"/>
      <c r="AB69" s="26"/>
    </row>
    <row r="70" spans="1:28" ht="30" customHeight="1" x14ac:dyDescent="0.25">
      <c r="A70" s="18"/>
      <c r="B70" s="17" t="s">
        <v>71</v>
      </c>
      <c r="C70" s="41">
        <f>ALL!C70-BOYS!C70</f>
        <v>4</v>
      </c>
      <c r="D70" s="42">
        <f>ALL!D70-BOYS!D70</f>
        <v>30</v>
      </c>
      <c r="E70" s="42">
        <f>ALL!E70-BOYS!E70</f>
        <v>25</v>
      </c>
      <c r="F70" s="55"/>
      <c r="G70" s="56"/>
      <c r="H70" s="41">
        <f>ALL!H70-BOYS!H70</f>
        <v>0</v>
      </c>
      <c r="I70" s="42">
        <f>ALL!I70-BOYS!I70</f>
        <v>7</v>
      </c>
      <c r="J70" s="42">
        <f>ALL!J70-BOYS!J70</f>
        <v>5</v>
      </c>
      <c r="K70" s="42"/>
      <c r="L70" s="43"/>
      <c r="M70" s="41">
        <f>ALL!M70-BOYS!M70</f>
        <v>0</v>
      </c>
      <c r="N70" s="42">
        <f>ALL!N70-BOYS!N70</f>
        <v>1</v>
      </c>
      <c r="O70" s="42">
        <f>ALL!O70-BOYS!O70</f>
        <v>1</v>
      </c>
      <c r="P70" s="42"/>
      <c r="Q70" s="43"/>
      <c r="R70" s="41">
        <f>ALL!R70-BOYS!R70</f>
        <v>1</v>
      </c>
      <c r="S70" s="42">
        <f>ALL!S70-BOYS!S70</f>
        <v>3</v>
      </c>
      <c r="T70" s="42">
        <f>ALL!T70-BOYS!T70</f>
        <v>3</v>
      </c>
      <c r="U70" s="42"/>
      <c r="V70" s="43"/>
      <c r="W70" s="44">
        <f t="shared" ref="W70:Y72" si="11">C70+H70+M70+R70</f>
        <v>5</v>
      </c>
      <c r="X70" s="44">
        <f t="shared" si="11"/>
        <v>41</v>
      </c>
      <c r="Y70" s="45">
        <f t="shared" si="11"/>
        <v>34</v>
      </c>
      <c r="Z70" s="46">
        <f>SUM(W70:Y70)</f>
        <v>80</v>
      </c>
      <c r="AA70" s="26"/>
      <c r="AB70" s="26"/>
    </row>
    <row r="71" spans="1:28" ht="30" customHeight="1" x14ac:dyDescent="0.25">
      <c r="A71" s="18"/>
      <c r="B71" s="17" t="s">
        <v>69</v>
      </c>
      <c r="C71" s="41">
        <f>ALL!C71-BOYS!C71</f>
        <v>15</v>
      </c>
      <c r="D71" s="42">
        <f>ALL!D71-BOYS!D71</f>
        <v>21</v>
      </c>
      <c r="E71" s="42">
        <f>ALL!E71-BOYS!E71</f>
        <v>23</v>
      </c>
      <c r="F71" s="55"/>
      <c r="G71" s="56"/>
      <c r="H71" s="41">
        <f>ALL!H71-BOYS!H71</f>
        <v>1</v>
      </c>
      <c r="I71" s="42">
        <f>ALL!I71-BOYS!I71</f>
        <v>6</v>
      </c>
      <c r="J71" s="42">
        <f>ALL!J71-BOYS!J71</f>
        <v>5</v>
      </c>
      <c r="K71" s="42"/>
      <c r="L71" s="43"/>
      <c r="M71" s="41">
        <f>ALL!M71-BOYS!M71</f>
        <v>0</v>
      </c>
      <c r="N71" s="42">
        <f>ALL!N71-BOYS!N71</f>
        <v>1</v>
      </c>
      <c r="O71" s="42">
        <f>ALL!O71-BOYS!O71</f>
        <v>1</v>
      </c>
      <c r="P71" s="42"/>
      <c r="Q71" s="43"/>
      <c r="R71" s="41">
        <f>ALL!R71-BOYS!R71</f>
        <v>4</v>
      </c>
      <c r="S71" s="42">
        <f>ALL!S71-BOYS!S71</f>
        <v>1</v>
      </c>
      <c r="T71" s="42">
        <f>ALL!T71-BOYS!T71</f>
        <v>2</v>
      </c>
      <c r="U71" s="42"/>
      <c r="V71" s="43"/>
      <c r="W71" s="47">
        <f t="shared" si="11"/>
        <v>20</v>
      </c>
      <c r="X71" s="47">
        <f t="shared" si="11"/>
        <v>29</v>
      </c>
      <c r="Y71" s="48">
        <f t="shared" si="11"/>
        <v>31</v>
      </c>
      <c r="Z71" s="46">
        <f t="shared" ref="Z71:Z72" si="12">SUM(W71:Y71)</f>
        <v>80</v>
      </c>
      <c r="AA71" s="26"/>
      <c r="AB71" s="26"/>
    </row>
    <row r="72" spans="1:28" ht="30" customHeight="1" thickBot="1" x14ac:dyDescent="0.3">
      <c r="A72" s="18"/>
      <c r="B72" s="17" t="s">
        <v>70</v>
      </c>
      <c r="C72" s="41">
        <f>ALL!C72-BOYS!C72</f>
        <v>11</v>
      </c>
      <c r="D72" s="42">
        <f>ALL!D72-BOYS!D72</f>
        <v>26</v>
      </c>
      <c r="E72" s="42">
        <f>ALL!E72-BOYS!E72</f>
        <v>22</v>
      </c>
      <c r="F72" s="55"/>
      <c r="G72" s="56"/>
      <c r="H72" s="41">
        <f>ALL!H72-BOYS!H72</f>
        <v>1</v>
      </c>
      <c r="I72" s="42">
        <f>ALL!I72-BOYS!I72</f>
        <v>6</v>
      </c>
      <c r="J72" s="42">
        <f>ALL!J72-BOYS!J72</f>
        <v>5</v>
      </c>
      <c r="K72" s="42"/>
      <c r="L72" s="43"/>
      <c r="M72" s="41">
        <f>ALL!M72-BOYS!M72</f>
        <v>0</v>
      </c>
      <c r="N72" s="42">
        <f>ALL!N72-BOYS!N72</f>
        <v>1</v>
      </c>
      <c r="O72" s="42">
        <f>ALL!O72-BOYS!O72</f>
        <v>1</v>
      </c>
      <c r="P72" s="42"/>
      <c r="Q72" s="43"/>
      <c r="R72" s="41">
        <f>ALL!R72-BOYS!R72</f>
        <v>4</v>
      </c>
      <c r="S72" s="42">
        <f>ALL!S72-BOYS!S72</f>
        <v>2</v>
      </c>
      <c r="T72" s="42">
        <f>ALL!T72-BOYS!T72</f>
        <v>1</v>
      </c>
      <c r="U72" s="42"/>
      <c r="V72" s="43"/>
      <c r="W72" s="49">
        <f t="shared" si="11"/>
        <v>16</v>
      </c>
      <c r="X72" s="49">
        <f t="shared" si="11"/>
        <v>35</v>
      </c>
      <c r="Y72" s="50">
        <f t="shared" si="11"/>
        <v>29</v>
      </c>
      <c r="Z72" s="46">
        <f t="shared" si="12"/>
        <v>80</v>
      </c>
      <c r="AA72" s="26"/>
      <c r="AB72" s="26"/>
    </row>
    <row r="73" spans="1:28" ht="30" customHeight="1" thickBot="1" x14ac:dyDescent="0.3">
      <c r="A73" s="18"/>
      <c r="B73" s="17"/>
      <c r="C73" s="34"/>
      <c r="D73" s="35"/>
      <c r="E73" s="35"/>
      <c r="F73" s="35"/>
      <c r="G73" s="36"/>
      <c r="H73" s="34"/>
      <c r="I73" s="37"/>
      <c r="J73" s="37"/>
      <c r="K73" s="37"/>
      <c r="L73" s="38"/>
      <c r="M73" s="39"/>
      <c r="N73" s="37"/>
      <c r="O73" s="37"/>
      <c r="P73" s="37"/>
      <c r="Q73" s="38"/>
      <c r="R73" s="39"/>
      <c r="S73" s="37"/>
      <c r="T73" s="37"/>
      <c r="U73" s="37"/>
      <c r="V73" s="38"/>
      <c r="W73" s="26"/>
      <c r="X73" s="26"/>
      <c r="Y73" s="26"/>
      <c r="Z73" s="26"/>
      <c r="AA73" s="26"/>
      <c r="AB73" s="26"/>
    </row>
    <row r="74" spans="1:28" ht="30" customHeight="1" thickBot="1" x14ac:dyDescent="0.3">
      <c r="A74" s="18"/>
      <c r="B74" s="17"/>
      <c r="C74" s="57" t="s">
        <v>73</v>
      </c>
      <c r="D74" s="57" t="s">
        <v>74</v>
      </c>
      <c r="E74" s="58" t="s">
        <v>75</v>
      </c>
      <c r="F74" s="59"/>
      <c r="G74" s="60"/>
      <c r="H74" s="57" t="s">
        <v>73</v>
      </c>
      <c r="I74" s="57" t="s">
        <v>74</v>
      </c>
      <c r="J74" s="58" t="s">
        <v>75</v>
      </c>
      <c r="K74" s="59"/>
      <c r="L74" s="60"/>
      <c r="M74" s="57" t="s">
        <v>73</v>
      </c>
      <c r="N74" s="57" t="s">
        <v>74</v>
      </c>
      <c r="O74" s="58" t="s">
        <v>75</v>
      </c>
      <c r="P74" s="59"/>
      <c r="Q74" s="60"/>
      <c r="R74" s="57" t="s">
        <v>73</v>
      </c>
      <c r="S74" s="57" t="s">
        <v>74</v>
      </c>
      <c r="T74" s="58" t="s">
        <v>75</v>
      </c>
      <c r="U74" s="59"/>
      <c r="V74" s="60"/>
      <c r="W74" s="57" t="s">
        <v>73</v>
      </c>
      <c r="X74" s="57" t="s">
        <v>74</v>
      </c>
      <c r="Y74" s="58" t="s">
        <v>75</v>
      </c>
      <c r="Z74" s="59"/>
      <c r="AA74" s="60"/>
      <c r="AB74" s="26"/>
    </row>
    <row r="75" spans="1:28" ht="30" customHeight="1" thickBot="1" x14ac:dyDescent="0.3">
      <c r="A75" s="18">
        <v>2</v>
      </c>
      <c r="B75" s="19" t="s">
        <v>72</v>
      </c>
      <c r="C75" s="34"/>
      <c r="D75" s="35"/>
      <c r="E75" s="35"/>
      <c r="F75" s="35"/>
      <c r="G75" s="36"/>
      <c r="H75" s="34"/>
      <c r="I75" s="37"/>
      <c r="J75" s="37"/>
      <c r="K75" s="37"/>
      <c r="L75" s="38"/>
      <c r="M75" s="39"/>
      <c r="N75" s="37"/>
      <c r="O75" s="37"/>
      <c r="P75" s="37"/>
      <c r="Q75" s="38"/>
      <c r="R75" s="39"/>
      <c r="S75" s="37"/>
      <c r="T75" s="37"/>
      <c r="U75" s="37"/>
      <c r="V75" s="38"/>
      <c r="W75" s="26"/>
      <c r="X75" s="26"/>
      <c r="Y75" s="26"/>
      <c r="Z75" s="26"/>
      <c r="AA75" s="26"/>
      <c r="AB75" s="26"/>
    </row>
    <row r="76" spans="1:28" ht="30" customHeight="1" x14ac:dyDescent="0.25">
      <c r="A76" s="18"/>
      <c r="B76" s="17" t="s">
        <v>76</v>
      </c>
      <c r="C76" s="41">
        <f>ALL!C76-BOYS!C76</f>
        <v>32</v>
      </c>
      <c r="D76" s="42">
        <f>ALL!D76-BOYS!D76</f>
        <v>18</v>
      </c>
      <c r="E76" s="42">
        <f>ALL!E76-BOYS!E76</f>
        <v>9</v>
      </c>
      <c r="F76" s="55"/>
      <c r="G76" s="56"/>
      <c r="H76" s="41">
        <f>ALL!H76-BOYS!H76</f>
        <v>6</v>
      </c>
      <c r="I76" s="42">
        <f>ALL!I76-BOYS!I76</f>
        <v>5</v>
      </c>
      <c r="J76" s="42">
        <f>ALL!J76-BOYS!J76</f>
        <v>1</v>
      </c>
      <c r="K76" s="42"/>
      <c r="L76" s="43"/>
      <c r="M76" s="41">
        <f>ALL!M76-BOYS!M76</f>
        <v>1</v>
      </c>
      <c r="N76" s="42">
        <f>ALL!N76-BOYS!N76</f>
        <v>1</v>
      </c>
      <c r="O76" s="42">
        <f>ALL!O76-BOYS!O76</f>
        <v>0</v>
      </c>
      <c r="P76" s="42"/>
      <c r="Q76" s="43"/>
      <c r="R76" s="41">
        <f>ALL!R76-BOYS!R76</f>
        <v>3</v>
      </c>
      <c r="S76" s="42">
        <f>ALL!S76-BOYS!S76</f>
        <v>3</v>
      </c>
      <c r="T76" s="42">
        <f>ALL!T76-BOYS!T76</f>
        <v>1</v>
      </c>
      <c r="U76" s="42"/>
      <c r="V76" s="43"/>
      <c r="W76" s="44">
        <f t="shared" ref="W76:Y79" si="13">C76+H76+M76+R76</f>
        <v>42</v>
      </c>
      <c r="X76" s="44">
        <f t="shared" si="13"/>
        <v>27</v>
      </c>
      <c r="Y76" s="45">
        <f t="shared" si="13"/>
        <v>11</v>
      </c>
      <c r="Z76" s="46">
        <f>SUM(W76:Y76)</f>
        <v>80</v>
      </c>
      <c r="AA76" s="26"/>
      <c r="AB76" s="26"/>
    </row>
    <row r="77" spans="1:28" ht="30" customHeight="1" x14ac:dyDescent="0.25">
      <c r="A77" s="18"/>
      <c r="B77" s="17" t="s">
        <v>77</v>
      </c>
      <c r="C77" s="41">
        <f>ALL!C77-BOYS!C77</f>
        <v>33</v>
      </c>
      <c r="D77" s="42">
        <f>ALL!D77-BOYS!D77</f>
        <v>16</v>
      </c>
      <c r="E77" s="42">
        <f>ALL!E77-BOYS!E77</f>
        <v>9</v>
      </c>
      <c r="F77" s="55"/>
      <c r="G77" s="56"/>
      <c r="H77" s="41">
        <f>ALL!H77-BOYS!H77</f>
        <v>8</v>
      </c>
      <c r="I77" s="42">
        <f>ALL!I77-BOYS!I77</f>
        <v>2</v>
      </c>
      <c r="J77" s="42">
        <f>ALL!J77-BOYS!J77</f>
        <v>2</v>
      </c>
      <c r="K77" s="42"/>
      <c r="L77" s="43"/>
      <c r="M77" s="41">
        <f>ALL!M77-BOYS!M77</f>
        <v>2</v>
      </c>
      <c r="N77" s="42">
        <f>ALL!N77-BOYS!N77</f>
        <v>0</v>
      </c>
      <c r="O77" s="42">
        <f>ALL!O77-BOYS!O77</f>
        <v>0</v>
      </c>
      <c r="P77" s="42"/>
      <c r="Q77" s="43"/>
      <c r="R77" s="41">
        <f>ALL!R77-BOYS!R77</f>
        <v>4</v>
      </c>
      <c r="S77" s="42">
        <f>ALL!S77-BOYS!S77</f>
        <v>1</v>
      </c>
      <c r="T77" s="42">
        <f>ALL!T77-BOYS!T77</f>
        <v>1</v>
      </c>
      <c r="U77" s="42"/>
      <c r="V77" s="43"/>
      <c r="W77" s="47">
        <f t="shared" si="13"/>
        <v>47</v>
      </c>
      <c r="X77" s="47">
        <f t="shared" si="13"/>
        <v>19</v>
      </c>
      <c r="Y77" s="48">
        <f t="shared" si="13"/>
        <v>12</v>
      </c>
      <c r="Z77" s="46">
        <f t="shared" ref="Z77:Z79" si="14">SUM(W77:Y77)</f>
        <v>78</v>
      </c>
      <c r="AA77" s="26"/>
      <c r="AB77" s="26"/>
    </row>
    <row r="78" spans="1:28" ht="30" customHeight="1" x14ac:dyDescent="0.25">
      <c r="A78" s="18"/>
      <c r="B78" s="17" t="s">
        <v>78</v>
      </c>
      <c r="C78" s="41">
        <f>ALL!C78-BOYS!C78</f>
        <v>41</v>
      </c>
      <c r="D78" s="42">
        <f>ALL!D78-BOYS!D78</f>
        <v>12</v>
      </c>
      <c r="E78" s="42">
        <f>ALL!E78-BOYS!E78</f>
        <v>6</v>
      </c>
      <c r="F78" s="55"/>
      <c r="G78" s="56"/>
      <c r="H78" s="41">
        <f>ALL!H78-BOYS!H78</f>
        <v>5</v>
      </c>
      <c r="I78" s="42">
        <f>ALL!I78-BOYS!I78</f>
        <v>6</v>
      </c>
      <c r="J78" s="42">
        <f>ALL!J78-BOYS!J78</f>
        <v>1</v>
      </c>
      <c r="K78" s="42"/>
      <c r="L78" s="43"/>
      <c r="M78" s="41">
        <f>ALL!M78-BOYS!M78</f>
        <v>1</v>
      </c>
      <c r="N78" s="42">
        <f>ALL!N78-BOYS!N78</f>
        <v>1</v>
      </c>
      <c r="O78" s="42">
        <f>ALL!O78-BOYS!O78</f>
        <v>0</v>
      </c>
      <c r="P78" s="42"/>
      <c r="Q78" s="43"/>
      <c r="R78" s="41">
        <f>ALL!R78-BOYS!R78</f>
        <v>5</v>
      </c>
      <c r="S78" s="42">
        <f>ALL!S78-BOYS!S78</f>
        <v>1</v>
      </c>
      <c r="T78" s="42">
        <f>ALL!T78-BOYS!T78</f>
        <v>1</v>
      </c>
      <c r="U78" s="42"/>
      <c r="V78" s="43"/>
      <c r="W78" s="47">
        <f t="shared" si="13"/>
        <v>52</v>
      </c>
      <c r="X78" s="47">
        <f t="shared" si="13"/>
        <v>20</v>
      </c>
      <c r="Y78" s="48">
        <f t="shared" si="13"/>
        <v>8</v>
      </c>
      <c r="Z78" s="46">
        <f t="shared" si="14"/>
        <v>80</v>
      </c>
      <c r="AA78" s="26"/>
      <c r="AB78" s="26"/>
    </row>
    <row r="79" spans="1:28" ht="30" customHeight="1" thickBot="1" x14ac:dyDescent="0.3">
      <c r="A79" s="18"/>
      <c r="B79" s="17" t="s">
        <v>79</v>
      </c>
      <c r="C79" s="61">
        <f>ALL!C79-BOYS!C79</f>
        <v>40</v>
      </c>
      <c r="D79" s="62">
        <f>ALL!D79-BOYS!D79</f>
        <v>12</v>
      </c>
      <c r="E79" s="62">
        <f>ALL!E79-BOYS!E79</f>
        <v>5</v>
      </c>
      <c r="F79" s="63"/>
      <c r="G79" s="64"/>
      <c r="H79" s="61">
        <f>ALL!H79-BOYS!H79</f>
        <v>7</v>
      </c>
      <c r="I79" s="62">
        <f>ALL!I79-BOYS!I79</f>
        <v>2</v>
      </c>
      <c r="J79" s="62">
        <f>ALL!J79-BOYS!J79</f>
        <v>2</v>
      </c>
      <c r="K79" s="62"/>
      <c r="L79" s="65"/>
      <c r="M79" s="61">
        <f>ALL!M79-BOYS!M79</f>
        <v>1</v>
      </c>
      <c r="N79" s="62">
        <f>ALL!N79-BOYS!N79</f>
        <v>1</v>
      </c>
      <c r="O79" s="62">
        <f>ALL!O79-BOYS!O79</f>
        <v>0</v>
      </c>
      <c r="P79" s="62"/>
      <c r="Q79" s="65"/>
      <c r="R79" s="61">
        <f>ALL!R79-BOYS!R79</f>
        <v>2</v>
      </c>
      <c r="S79" s="62">
        <f>ALL!S79-BOYS!S79</f>
        <v>4</v>
      </c>
      <c r="T79" s="62">
        <f>ALL!T79-BOYS!T79</f>
        <v>1</v>
      </c>
      <c r="U79" s="62"/>
      <c r="V79" s="65"/>
      <c r="W79" s="49">
        <f t="shared" si="13"/>
        <v>50</v>
      </c>
      <c r="X79" s="49">
        <f t="shared" si="13"/>
        <v>19</v>
      </c>
      <c r="Y79" s="50">
        <f t="shared" si="13"/>
        <v>8</v>
      </c>
      <c r="Z79" s="46">
        <f t="shared" si="14"/>
        <v>77</v>
      </c>
      <c r="AA79" s="26"/>
      <c r="AB79" s="26"/>
    </row>
  </sheetData>
  <mergeCells count="5">
    <mergeCell ref="C2:G2"/>
    <mergeCell ref="H2:L2"/>
    <mergeCell ref="M2:Q2"/>
    <mergeCell ref="R2:V2"/>
    <mergeCell ref="W2:AA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9"/>
  <sheetViews>
    <sheetView tabSelected="1" zoomScale="40" zoomScaleNormal="40" workbookViewId="0">
      <selection activeCell="AO105" sqref="AO105"/>
    </sheetView>
  </sheetViews>
  <sheetFormatPr baseColWidth="10" defaultColWidth="9.140625" defaultRowHeight="15" x14ac:dyDescent="0.25"/>
  <cols>
    <col min="1" max="1" width="9.140625" style="4"/>
    <col min="2" max="2" width="35.28515625" style="8" customWidth="1"/>
    <col min="3" max="4" width="10.140625" style="6" customWidth="1"/>
    <col min="5" max="5" width="10.7109375" style="6" customWidth="1"/>
    <col min="6" max="6" width="11.28515625" style="6" customWidth="1"/>
    <col min="7" max="8" width="9.140625" style="6"/>
  </cols>
  <sheetData>
    <row r="1" spans="1:28" ht="18.75" thickBot="1" x14ac:dyDescent="0.3">
      <c r="B1" s="5" t="s">
        <v>0</v>
      </c>
    </row>
    <row r="2" spans="1:28" x14ac:dyDescent="0.25">
      <c r="C2" s="127" t="s">
        <v>80</v>
      </c>
      <c r="D2" s="128"/>
      <c r="E2" s="128"/>
      <c r="F2" s="128"/>
      <c r="G2" s="129"/>
      <c r="H2" s="127" t="s">
        <v>81</v>
      </c>
      <c r="I2" s="128"/>
      <c r="J2" s="128"/>
      <c r="K2" s="128"/>
      <c r="L2" s="129"/>
      <c r="M2" s="127" t="s">
        <v>82</v>
      </c>
      <c r="N2" s="128"/>
      <c r="O2" s="128"/>
      <c r="P2" s="128"/>
      <c r="Q2" s="129"/>
      <c r="R2" s="127" t="s">
        <v>83</v>
      </c>
      <c r="S2" s="128"/>
      <c r="T2" s="128"/>
      <c r="U2" s="128"/>
      <c r="V2" s="129"/>
      <c r="W2" s="128" t="s">
        <v>84</v>
      </c>
      <c r="X2" s="128"/>
      <c r="Y2" s="128"/>
      <c r="Z2" s="128"/>
      <c r="AA2" s="129"/>
    </row>
    <row r="3" spans="1:28" s="2" customFormat="1" ht="39" thickBot="1" x14ac:dyDescent="0.3">
      <c r="A3" s="4"/>
      <c r="B3" s="7" t="s">
        <v>1</v>
      </c>
      <c r="C3" s="22" t="s">
        <v>3</v>
      </c>
      <c r="D3" s="23" t="s">
        <v>2</v>
      </c>
      <c r="E3" s="24" t="s">
        <v>4</v>
      </c>
      <c r="F3" s="23" t="s">
        <v>5</v>
      </c>
      <c r="G3" s="25" t="s">
        <v>6</v>
      </c>
      <c r="H3" s="22" t="s">
        <v>3</v>
      </c>
      <c r="I3" s="23" t="s">
        <v>2</v>
      </c>
      <c r="J3" s="24" t="s">
        <v>4</v>
      </c>
      <c r="K3" s="23" t="s">
        <v>5</v>
      </c>
      <c r="L3" s="25" t="s">
        <v>6</v>
      </c>
      <c r="M3" s="22" t="s">
        <v>3</v>
      </c>
      <c r="N3" s="23" t="s">
        <v>2</v>
      </c>
      <c r="O3" s="24" t="s">
        <v>4</v>
      </c>
      <c r="P3" s="23" t="s">
        <v>5</v>
      </c>
      <c r="Q3" s="25" t="s">
        <v>6</v>
      </c>
      <c r="R3" s="22" t="s">
        <v>3</v>
      </c>
      <c r="S3" s="23" t="s">
        <v>2</v>
      </c>
      <c r="T3" s="24" t="s">
        <v>4</v>
      </c>
      <c r="U3" s="23" t="s">
        <v>5</v>
      </c>
      <c r="V3" s="25" t="s">
        <v>6</v>
      </c>
      <c r="W3" s="24" t="s">
        <v>3</v>
      </c>
      <c r="X3" s="23" t="s">
        <v>2</v>
      </c>
      <c r="Y3" s="24" t="s">
        <v>4</v>
      </c>
      <c r="Z3" s="23" t="s">
        <v>5</v>
      </c>
      <c r="AA3" s="25" t="s">
        <v>6</v>
      </c>
    </row>
    <row r="4" spans="1:28" ht="30" customHeight="1" x14ac:dyDescent="0.25">
      <c r="B4" s="19" t="s">
        <v>49</v>
      </c>
      <c r="C4" s="9"/>
      <c r="D4" s="10"/>
      <c r="E4" s="10"/>
      <c r="F4" s="10"/>
      <c r="G4" s="11"/>
      <c r="H4" s="16"/>
      <c r="I4" s="12"/>
      <c r="J4" s="12"/>
      <c r="K4" s="12"/>
      <c r="L4" s="13"/>
      <c r="M4" s="14"/>
      <c r="N4" s="12"/>
      <c r="O4" s="12"/>
      <c r="P4" s="12"/>
      <c r="Q4" s="13"/>
      <c r="R4" s="14"/>
      <c r="S4" s="12"/>
      <c r="T4" s="12"/>
      <c r="U4" s="12"/>
      <c r="V4" s="13"/>
      <c r="W4" s="15"/>
      <c r="X4" s="15"/>
      <c r="Y4" s="15"/>
      <c r="Z4" s="15"/>
      <c r="AA4" s="15"/>
    </row>
    <row r="5" spans="1:28" ht="30" customHeight="1" x14ac:dyDescent="0.25">
      <c r="A5" s="18">
        <v>1</v>
      </c>
      <c r="B5" s="17" t="s">
        <v>30</v>
      </c>
      <c r="C5" s="125">
        <f>ALL!C5/(ALL!$C5+ALL!$D5+ALL!$E5+ALL!$F5+ALL!$G5)*100</f>
        <v>37.288135593220339</v>
      </c>
      <c r="D5" s="125">
        <f>ALL!D5/(ALL!$C5+ALL!$D5+ALL!$E5+ALL!$F5+ALL!$G5)*100</f>
        <v>22.881355932203391</v>
      </c>
      <c r="E5" s="125">
        <f>ALL!E5/(ALL!$C5+ALL!$D5+ALL!$E5+ALL!$F5+ALL!$G5)*100</f>
        <v>21.1864406779661</v>
      </c>
      <c r="F5" s="125">
        <f>ALL!F5/(ALL!$C5+ALL!$D5+ALL!$E5+ALL!$F5+ALL!$G5)*100</f>
        <v>8.4745762711864394</v>
      </c>
      <c r="G5" s="125">
        <f>ALL!G5/(ALL!$C5+ALL!$D5+ALL!$E5+ALL!$F5+ALL!$G5)*100</f>
        <v>10.16949152542373</v>
      </c>
      <c r="H5" s="126">
        <f>ALL!H5/(ALL!$H5+ALL!$I5+ALL!$J5+ALL!$K5+ALL!$L5)*100</f>
        <v>31.818181818181817</v>
      </c>
      <c r="I5" s="126">
        <f>ALL!I5/(ALL!$H5+ALL!$I5+ALL!$J5+ALL!$K5+ALL!$L5)*100</f>
        <v>18.181818181818183</v>
      </c>
      <c r="J5" s="126">
        <f>ALL!J5/(ALL!$H5+ALL!$I5+ALL!$J5+ALL!$K5+ALL!$L5)*100</f>
        <v>27.27272727272727</v>
      </c>
      <c r="K5" s="126">
        <f>ALL!K5/(ALL!$H5+ALL!$I5+ALL!$J5+ALL!$K5+ALL!$L5)*100</f>
        <v>13.636363636363635</v>
      </c>
      <c r="L5" s="126">
        <f>ALL!L5/(ALL!$H5+ALL!$I5+ALL!$J5+ALL!$K5+ALL!$L5)*100</f>
        <v>9.0909090909090917</v>
      </c>
      <c r="M5" s="126">
        <f>ALL!M5/(ALL!$M5+ALL!$N5+ALL!$O5+ALL!$P5+ALL!$Q5)*100</f>
        <v>16.666666666666664</v>
      </c>
      <c r="N5" s="126">
        <f>ALL!N5/(ALL!$M5+ALL!$N5+ALL!$O5+ALL!$P5+ALL!$Q5)*100</f>
        <v>33.333333333333329</v>
      </c>
      <c r="O5" s="126">
        <f>ALL!O5/(ALL!$M5+ALL!$N5+ALL!$O5+ALL!$P5+ALL!$Q5)*100</f>
        <v>38.888888888888893</v>
      </c>
      <c r="P5" s="126">
        <f>ALL!P5/(ALL!$M5+ALL!$N5+ALL!$O5+ALL!$P5+ALL!$Q5)*100</f>
        <v>0</v>
      </c>
      <c r="Q5" s="126">
        <f>ALL!Q5/(ALL!$M5+ALL!$N5+ALL!$O5+ALL!$P5+ALL!$Q5)*100</f>
        <v>11.111111111111111</v>
      </c>
      <c r="R5" s="126">
        <f>ALL!R5/(ALL!$R5+ALL!$S5+ALL!$T5+ALL!$U5+ALL!$V5)*100</f>
        <v>25</v>
      </c>
      <c r="S5" s="126">
        <f>ALL!S5/(ALL!$R5+ALL!$S5+ALL!$T5+ALL!$U5+ALL!$V5)*100</f>
        <v>18.75</v>
      </c>
      <c r="T5" s="126">
        <f>ALL!T5/(ALL!$R5+ALL!$S5+ALL!$T5+ALL!$U5+ALL!$V5)*100</f>
        <v>18.75</v>
      </c>
      <c r="U5" s="126">
        <f>ALL!U5/(ALL!$R5+ALL!$S5+ALL!$T5+ALL!$U5+ALL!$V5)*100</f>
        <v>0</v>
      </c>
      <c r="V5" s="126">
        <f>ALL!V5/(ALL!$R5+ALL!$S5+ALL!$T5+ALL!$U5+ALL!$V5)*100</f>
        <v>37.5</v>
      </c>
      <c r="W5" s="126">
        <f>ALL!W5/(ALL!$W5+ALL!$X5+ALL!$Y5+ALL!$Z5+ALL!$AA5)*100</f>
        <v>33.333333333333329</v>
      </c>
      <c r="X5" s="126">
        <f>ALL!X5/(ALL!$W5+ALL!$X5+ALL!$Y5+ALL!$Z5+ALL!$AA5)*100</f>
        <v>22.988505747126435</v>
      </c>
      <c r="Y5" s="126">
        <f>ALL!Y5/(ALL!$W5+ALL!$X5+ALL!$Y5+ALL!$Z5+ALL!$AA5)*100</f>
        <v>23.563218390804597</v>
      </c>
      <c r="Z5" s="126">
        <f>ALL!Z5/(ALL!$W5+ALL!$X5+ALL!$Y5+ALL!$Z5+ALL!$AA5)*100</f>
        <v>7.4712643678160928</v>
      </c>
      <c r="AA5" s="126">
        <f>ALL!AA5/(ALL!$W5+ALL!$X5+ALL!$Y5+ALL!$Z5+ALL!$AA5)*100</f>
        <v>12.643678160919542</v>
      </c>
      <c r="AB5" s="96">
        <f>SUM(W5:AA5)</f>
        <v>100</v>
      </c>
    </row>
    <row r="6" spans="1:28" ht="30" customHeight="1" x14ac:dyDescent="0.25">
      <c r="A6" s="18">
        <v>2</v>
      </c>
      <c r="B6" s="17" t="s">
        <v>7</v>
      </c>
      <c r="C6" s="125">
        <f>ALL!C6/(ALL!$C6+ALL!$D6+ALL!$E6+ALL!$F6+ALL!$G6)*100</f>
        <v>21.1864406779661</v>
      </c>
      <c r="D6" s="125">
        <f>ALL!D6/(ALL!$C6+ALL!$D6+ALL!$E6+ALL!$F6+ALL!$G6)*100</f>
        <v>15.254237288135593</v>
      </c>
      <c r="E6" s="125">
        <f>ALL!E6/(ALL!$C6+ALL!$D6+ALL!$E6+ALL!$F6+ALL!$G6)*100</f>
        <v>23.728813559322035</v>
      </c>
      <c r="F6" s="125">
        <f>ALL!F6/(ALL!$C6+ALL!$D6+ALL!$E6+ALL!$F6+ALL!$G6)*100</f>
        <v>22.881355932203391</v>
      </c>
      <c r="G6" s="125">
        <f>ALL!G6/(ALL!$C6+ALL!$D6+ALL!$E6+ALL!$F6+ALL!$G6)*100</f>
        <v>16.949152542372879</v>
      </c>
      <c r="H6" s="126">
        <f>ALL!H6/(ALL!$H6+ALL!$I6+ALL!$J6+ALL!$K6+ALL!$L6)*100</f>
        <v>9.0909090909090917</v>
      </c>
      <c r="I6" s="126">
        <f>ALL!I6/(ALL!$H6+ALL!$I6+ALL!$J6+ALL!$K6+ALL!$L6)*100</f>
        <v>22.727272727272727</v>
      </c>
      <c r="J6" s="126">
        <f>ALL!J6/(ALL!$H6+ALL!$I6+ALL!$J6+ALL!$K6+ALL!$L6)*100</f>
        <v>18.181818181818183</v>
      </c>
      <c r="K6" s="126">
        <f>ALL!K6/(ALL!$H6+ALL!$I6+ALL!$J6+ALL!$K6+ALL!$L6)*100</f>
        <v>31.818181818181817</v>
      </c>
      <c r="L6" s="126">
        <f>ALL!L6/(ALL!$H6+ALL!$I6+ALL!$J6+ALL!$K6+ALL!$L6)*100</f>
        <v>18.181818181818183</v>
      </c>
      <c r="M6" s="126">
        <f>ALL!M6/(ALL!$M6+ALL!$N6+ALL!$O6+ALL!$P6+ALL!$Q6)*100</f>
        <v>38.888888888888893</v>
      </c>
      <c r="N6" s="126">
        <f>ALL!N6/(ALL!$M6+ALL!$N6+ALL!$O6+ALL!$P6+ALL!$Q6)*100</f>
        <v>16.666666666666664</v>
      </c>
      <c r="O6" s="126">
        <f>ALL!O6/(ALL!$M6+ALL!$N6+ALL!$O6+ALL!$P6+ALL!$Q6)*100</f>
        <v>16.666666666666664</v>
      </c>
      <c r="P6" s="126">
        <f>ALL!P6/(ALL!$M6+ALL!$N6+ALL!$O6+ALL!$P6+ALL!$Q6)*100</f>
        <v>5.5555555555555554</v>
      </c>
      <c r="Q6" s="126">
        <f>ALL!Q6/(ALL!$M6+ALL!$N6+ALL!$O6+ALL!$P6+ALL!$Q6)*100</f>
        <v>22.222222222222221</v>
      </c>
      <c r="R6" s="126">
        <f>ALL!R6/(ALL!$R6+ALL!$S6+ALL!$T6+ALL!$U6+ALL!$V6)*100</f>
        <v>37.5</v>
      </c>
      <c r="S6" s="126">
        <f>ALL!S6/(ALL!$R6+ALL!$S6+ALL!$T6+ALL!$U6+ALL!$V6)*100</f>
        <v>18.75</v>
      </c>
      <c r="T6" s="126">
        <f>ALL!T6/(ALL!$R6+ALL!$S6+ALL!$T6+ALL!$U6+ALL!$V6)*100</f>
        <v>12.5</v>
      </c>
      <c r="U6" s="126">
        <f>ALL!U6/(ALL!$R6+ALL!$S6+ALL!$T6+ALL!$U6+ALL!$V6)*100</f>
        <v>12.5</v>
      </c>
      <c r="V6" s="126">
        <f>ALL!V6/(ALL!$R6+ALL!$S6+ALL!$T6+ALL!$U6+ALL!$V6)*100</f>
        <v>18.75</v>
      </c>
      <c r="W6" s="126">
        <f>ALL!W6/(ALL!$W6+ALL!$X6+ALL!$Y6+ALL!$Z6+ALL!$AA6)*100</f>
        <v>22.988505747126435</v>
      </c>
      <c r="X6" s="126">
        <f>ALL!X6/(ALL!$W6+ALL!$X6+ALL!$Y6+ALL!$Z6+ALL!$AA6)*100</f>
        <v>16.666666666666664</v>
      </c>
      <c r="Y6" s="126">
        <f>ALL!Y6/(ALL!$W6+ALL!$X6+ALL!$Y6+ALL!$Z6+ALL!$AA6)*100</f>
        <v>21.264367816091951</v>
      </c>
      <c r="Z6" s="126">
        <f>ALL!Z6/(ALL!$W6+ALL!$X6+ALL!$Y6+ALL!$Z6+ALL!$AA6)*100</f>
        <v>21.264367816091951</v>
      </c>
      <c r="AA6" s="126">
        <f>ALL!AA6/(ALL!$W6+ALL!$X6+ALL!$Y6+ALL!$Z6+ALL!$AA6)*100</f>
        <v>17.816091954022991</v>
      </c>
      <c r="AB6" s="96">
        <f t="shared" ref="AB6:AB12" si="0">SUM(W6:AA6)</f>
        <v>99.999999999999986</v>
      </c>
    </row>
    <row r="7" spans="1:28" ht="30" customHeight="1" x14ac:dyDescent="0.25">
      <c r="A7" s="18">
        <v>3</v>
      </c>
      <c r="B7" s="17" t="s">
        <v>8</v>
      </c>
      <c r="C7" s="125">
        <f>ALL!C7/(ALL!$C7+ALL!$D7+ALL!$E7+ALL!$F7+ALL!$G7)*100</f>
        <v>27.966101694915253</v>
      </c>
      <c r="D7" s="125">
        <f>ALL!D7/(ALL!$C7+ALL!$D7+ALL!$E7+ALL!$F7+ALL!$G7)*100</f>
        <v>22.033898305084744</v>
      </c>
      <c r="E7" s="125">
        <f>ALL!E7/(ALL!$C7+ALL!$D7+ALL!$E7+ALL!$F7+ALL!$G7)*100</f>
        <v>23.728813559322035</v>
      </c>
      <c r="F7" s="125">
        <f>ALL!F7/(ALL!$C7+ALL!$D7+ALL!$E7+ALL!$F7+ALL!$G7)*100</f>
        <v>14.40677966101695</v>
      </c>
      <c r="G7" s="125">
        <f>ALL!G7/(ALL!$C7+ALL!$D7+ALL!$E7+ALL!$F7+ALL!$G7)*100</f>
        <v>11.864406779661017</v>
      </c>
      <c r="H7" s="126">
        <f>ALL!H7/(ALL!$H7+ALL!$I7+ALL!$J7+ALL!$K7+ALL!$L7)*100</f>
        <v>22.727272727272727</v>
      </c>
      <c r="I7" s="126">
        <f>ALL!I7/(ALL!$H7+ALL!$I7+ALL!$J7+ALL!$K7+ALL!$L7)*100</f>
        <v>22.727272727272727</v>
      </c>
      <c r="J7" s="126">
        <f>ALL!J7/(ALL!$H7+ALL!$I7+ALL!$J7+ALL!$K7+ALL!$L7)*100</f>
        <v>36.363636363636367</v>
      </c>
      <c r="K7" s="126">
        <f>ALL!K7/(ALL!$H7+ALL!$I7+ALL!$J7+ALL!$K7+ALL!$L7)*100</f>
        <v>13.636363636363635</v>
      </c>
      <c r="L7" s="126">
        <f>ALL!L7/(ALL!$H7+ALL!$I7+ALL!$J7+ALL!$K7+ALL!$L7)*100</f>
        <v>4.5454545454545459</v>
      </c>
      <c r="M7" s="126">
        <f>ALL!M7/(ALL!$M7+ALL!$N7+ALL!$O7+ALL!$P7+ALL!$Q7)*100</f>
        <v>16.666666666666664</v>
      </c>
      <c r="N7" s="126">
        <f>ALL!N7/(ALL!$M7+ALL!$N7+ALL!$O7+ALL!$P7+ALL!$Q7)*100</f>
        <v>38.888888888888893</v>
      </c>
      <c r="O7" s="126">
        <f>ALL!O7/(ALL!$M7+ALL!$N7+ALL!$O7+ALL!$P7+ALL!$Q7)*100</f>
        <v>27.777777777777779</v>
      </c>
      <c r="P7" s="126">
        <f>ALL!P7/(ALL!$M7+ALL!$N7+ALL!$O7+ALL!$P7+ALL!$Q7)*100</f>
        <v>0</v>
      </c>
      <c r="Q7" s="126">
        <f>ALL!Q7/(ALL!$M7+ALL!$N7+ALL!$O7+ALL!$P7+ALL!$Q7)*100</f>
        <v>16.666666666666664</v>
      </c>
      <c r="R7" s="126">
        <f>ALL!R7/(ALL!$R7+ALL!$S7+ALL!$T7+ALL!$U7+ALL!$V7)*100</f>
        <v>25</v>
      </c>
      <c r="S7" s="126">
        <f>ALL!S7/(ALL!$R7+ALL!$S7+ALL!$T7+ALL!$U7+ALL!$V7)*100</f>
        <v>18.75</v>
      </c>
      <c r="T7" s="126">
        <f>ALL!T7/(ALL!$R7+ALL!$S7+ALL!$T7+ALL!$U7+ALL!$V7)*100</f>
        <v>25</v>
      </c>
      <c r="U7" s="126">
        <f>ALL!U7/(ALL!$R7+ALL!$S7+ALL!$T7+ALL!$U7+ALL!$V7)*100</f>
        <v>6.25</v>
      </c>
      <c r="V7" s="126">
        <f>ALL!V7/(ALL!$R7+ALL!$S7+ALL!$T7+ALL!$U7+ALL!$V7)*100</f>
        <v>25</v>
      </c>
      <c r="W7" s="126">
        <f>ALL!W7/(ALL!$W7+ALL!$X7+ALL!$Y7+ALL!$Z7+ALL!$AA7)*100</f>
        <v>25.862068965517242</v>
      </c>
      <c r="X7" s="126">
        <f>ALL!X7/(ALL!$W7+ALL!$X7+ALL!$Y7+ALL!$Z7+ALL!$AA7)*100</f>
        <v>23.563218390804597</v>
      </c>
      <c r="Y7" s="126">
        <f>ALL!Y7/(ALL!$W7+ALL!$X7+ALL!$Y7+ALL!$Z7+ALL!$AA7)*100</f>
        <v>25.862068965517242</v>
      </c>
      <c r="Z7" s="126">
        <f>ALL!Z7/(ALL!$W7+ALL!$X7+ALL!$Y7+ALL!$Z7+ALL!$AA7)*100</f>
        <v>12.068965517241379</v>
      </c>
      <c r="AA7" s="126">
        <f>ALL!AA7/(ALL!$W7+ALL!$X7+ALL!$Y7+ALL!$Z7+ALL!$AA7)*100</f>
        <v>12.643678160919542</v>
      </c>
      <c r="AB7" s="96">
        <f t="shared" si="0"/>
        <v>100</v>
      </c>
    </row>
    <row r="8" spans="1:28" ht="30" customHeight="1" x14ac:dyDescent="0.25">
      <c r="A8" s="18">
        <v>4</v>
      </c>
      <c r="B8" s="17" t="s">
        <v>9</v>
      </c>
      <c r="C8" s="125">
        <f>ALL!C8/(ALL!$C8+ALL!$D8+ALL!$E8+ALL!$F8+ALL!$G8)*100</f>
        <v>16.239316239316238</v>
      </c>
      <c r="D8" s="125">
        <f>ALL!D8/(ALL!$C8+ALL!$D8+ALL!$E8+ALL!$F8+ALL!$G8)*100</f>
        <v>18.803418803418804</v>
      </c>
      <c r="E8" s="125">
        <f>ALL!E8/(ALL!$C8+ALL!$D8+ALL!$E8+ALL!$F8+ALL!$G8)*100</f>
        <v>22.222222222222221</v>
      </c>
      <c r="F8" s="125">
        <f>ALL!F8/(ALL!$C8+ALL!$D8+ALL!$E8+ALL!$F8+ALL!$G8)*100</f>
        <v>23.076923076923077</v>
      </c>
      <c r="G8" s="125">
        <f>ALL!G8/(ALL!$C8+ALL!$D8+ALL!$E8+ALL!$F8+ALL!$G8)*100</f>
        <v>19.658119658119659</v>
      </c>
      <c r="H8" s="126">
        <f>ALL!H8/(ALL!$H8+ALL!$I8+ALL!$J8+ALL!$K8+ALL!$L8)*100</f>
        <v>4.5454545454545459</v>
      </c>
      <c r="I8" s="126">
        <f>ALL!I8/(ALL!$H8+ALL!$I8+ALL!$J8+ALL!$K8+ALL!$L8)*100</f>
        <v>27.27272727272727</v>
      </c>
      <c r="J8" s="126">
        <f>ALL!J8/(ALL!$H8+ALL!$I8+ALL!$J8+ALL!$K8+ALL!$L8)*100</f>
        <v>27.27272727272727</v>
      </c>
      <c r="K8" s="126">
        <f>ALL!K8/(ALL!$H8+ALL!$I8+ALL!$J8+ALL!$K8+ALL!$L8)*100</f>
        <v>13.636363636363635</v>
      </c>
      <c r="L8" s="126">
        <f>ALL!L8/(ALL!$H8+ALL!$I8+ALL!$J8+ALL!$K8+ALL!$L8)*100</f>
        <v>27.27272727272727</v>
      </c>
      <c r="M8" s="126">
        <f>ALL!M8/(ALL!$M8+ALL!$N8+ALL!$O8+ALL!$P8+ALL!$Q8)*100</f>
        <v>22.222222222222221</v>
      </c>
      <c r="N8" s="126">
        <f>ALL!N8/(ALL!$M8+ALL!$N8+ALL!$O8+ALL!$P8+ALL!$Q8)*100</f>
        <v>22.222222222222221</v>
      </c>
      <c r="O8" s="126">
        <f>ALL!O8/(ALL!$M8+ALL!$N8+ALL!$O8+ALL!$P8+ALL!$Q8)*100</f>
        <v>27.777777777777779</v>
      </c>
      <c r="P8" s="126">
        <f>ALL!P8/(ALL!$M8+ALL!$N8+ALL!$O8+ALL!$P8+ALL!$Q8)*100</f>
        <v>22.222222222222221</v>
      </c>
      <c r="Q8" s="126">
        <f>ALL!Q8/(ALL!$M8+ALL!$N8+ALL!$O8+ALL!$P8+ALL!$Q8)*100</f>
        <v>5.5555555555555554</v>
      </c>
      <c r="R8" s="126">
        <f>ALL!R8/(ALL!$R8+ALL!$S8+ALL!$T8+ALL!$U8+ALL!$V8)*100</f>
        <v>25</v>
      </c>
      <c r="S8" s="126">
        <f>ALL!S8/(ALL!$R8+ALL!$S8+ALL!$T8+ALL!$U8+ALL!$V8)*100</f>
        <v>25</v>
      </c>
      <c r="T8" s="126">
        <f>ALL!T8/(ALL!$R8+ALL!$S8+ALL!$T8+ALL!$U8+ALL!$V8)*100</f>
        <v>0</v>
      </c>
      <c r="U8" s="126">
        <f>ALL!U8/(ALL!$R8+ALL!$S8+ALL!$T8+ALL!$U8+ALL!$V8)*100</f>
        <v>25</v>
      </c>
      <c r="V8" s="126">
        <f>ALL!V8/(ALL!$R8+ALL!$S8+ALL!$T8+ALL!$U8+ALL!$V8)*100</f>
        <v>25</v>
      </c>
      <c r="W8" s="126">
        <f>ALL!W8/(ALL!$W8+ALL!$X8+ALL!$Y8+ALL!$Z8+ALL!$AA8)*100</f>
        <v>16.184971098265898</v>
      </c>
      <c r="X8" s="126">
        <f>ALL!X8/(ALL!$W8+ALL!$X8+ALL!$Y8+ALL!$Z8+ALL!$AA8)*100</f>
        <v>20.809248554913296</v>
      </c>
      <c r="Y8" s="126">
        <f>ALL!Y8/(ALL!$W8+ALL!$X8+ALL!$Y8+ALL!$Z8+ALL!$AA8)*100</f>
        <v>21.387283236994222</v>
      </c>
      <c r="Z8" s="126">
        <f>ALL!Z8/(ALL!$W8+ALL!$X8+ALL!$Y8+ALL!$Z8+ALL!$AA8)*100</f>
        <v>21.965317919075144</v>
      </c>
      <c r="AA8" s="126">
        <f>ALL!AA8/(ALL!$W8+ALL!$X8+ALL!$Y8+ALL!$Z8+ALL!$AA8)*100</f>
        <v>19.653179190751445</v>
      </c>
      <c r="AB8" s="96">
        <f t="shared" si="0"/>
        <v>100</v>
      </c>
    </row>
    <row r="9" spans="1:28" ht="30" customHeight="1" x14ac:dyDescent="0.25">
      <c r="A9" s="18">
        <v>5</v>
      </c>
      <c r="B9" s="17" t="s">
        <v>10</v>
      </c>
      <c r="C9" s="125">
        <f>ALL!C9/(ALL!$C9+ALL!$D9+ALL!$E9+ALL!$F9+ALL!$G9)*100</f>
        <v>39.83050847457627</v>
      </c>
      <c r="D9" s="125">
        <f>ALL!D9/(ALL!$C9+ALL!$D9+ALL!$E9+ALL!$F9+ALL!$G9)*100</f>
        <v>21.1864406779661</v>
      </c>
      <c r="E9" s="125">
        <f>ALL!E9/(ALL!$C9+ALL!$D9+ALL!$E9+ALL!$F9+ALL!$G9)*100</f>
        <v>16.949152542372879</v>
      </c>
      <c r="F9" s="125">
        <f>ALL!F9/(ALL!$C9+ALL!$D9+ALL!$E9+ALL!$F9+ALL!$G9)*100</f>
        <v>10.16949152542373</v>
      </c>
      <c r="G9" s="125">
        <f>ALL!G9/(ALL!$C9+ALL!$D9+ALL!$E9+ALL!$F9+ALL!$G9)*100</f>
        <v>11.864406779661017</v>
      </c>
      <c r="H9" s="126">
        <f>ALL!H9/(ALL!$H9+ALL!$I9+ALL!$J9+ALL!$K9+ALL!$L9)*100</f>
        <v>42.857142857142854</v>
      </c>
      <c r="I9" s="126">
        <f>ALL!I9/(ALL!$H9+ALL!$I9+ALL!$J9+ALL!$K9+ALL!$L9)*100</f>
        <v>19.047619047619047</v>
      </c>
      <c r="J9" s="126">
        <f>ALL!J9/(ALL!$H9+ALL!$I9+ALL!$J9+ALL!$K9+ALL!$L9)*100</f>
        <v>23.809523809523807</v>
      </c>
      <c r="K9" s="126">
        <f>ALL!K9/(ALL!$H9+ALL!$I9+ALL!$J9+ALL!$K9+ALL!$L9)*100</f>
        <v>14.285714285714285</v>
      </c>
      <c r="L9" s="126">
        <f>ALL!L9/(ALL!$H9+ALL!$I9+ALL!$J9+ALL!$K9+ALL!$L9)*100</f>
        <v>0</v>
      </c>
      <c r="M9" s="126">
        <f>ALL!M9/(ALL!$M9+ALL!$N9+ALL!$O9+ALL!$P9+ALL!$Q9)*100</f>
        <v>38.888888888888893</v>
      </c>
      <c r="N9" s="126">
        <f>ALL!N9/(ALL!$M9+ALL!$N9+ALL!$O9+ALL!$P9+ALL!$Q9)*100</f>
        <v>38.888888888888893</v>
      </c>
      <c r="O9" s="126">
        <f>ALL!O9/(ALL!$M9+ALL!$N9+ALL!$O9+ALL!$P9+ALL!$Q9)*100</f>
        <v>16.666666666666664</v>
      </c>
      <c r="P9" s="126">
        <f>ALL!P9/(ALL!$M9+ALL!$N9+ALL!$O9+ALL!$P9+ALL!$Q9)*100</f>
        <v>0</v>
      </c>
      <c r="Q9" s="126">
        <f>ALL!Q9/(ALL!$M9+ALL!$N9+ALL!$O9+ALL!$P9+ALL!$Q9)*100</f>
        <v>5.5555555555555554</v>
      </c>
      <c r="R9" s="126">
        <f>ALL!R9/(ALL!$R9+ALL!$S9+ALL!$T9+ALL!$U9+ALL!$V9)*100</f>
        <v>25</v>
      </c>
      <c r="S9" s="126">
        <f>ALL!S9/(ALL!$R9+ALL!$S9+ALL!$T9+ALL!$U9+ALL!$V9)*100</f>
        <v>31.25</v>
      </c>
      <c r="T9" s="126">
        <f>ALL!T9/(ALL!$R9+ALL!$S9+ALL!$T9+ALL!$U9+ALL!$V9)*100</f>
        <v>12.5</v>
      </c>
      <c r="U9" s="126">
        <f>ALL!U9/(ALL!$R9+ALL!$S9+ALL!$T9+ALL!$U9+ALL!$V9)*100</f>
        <v>12.5</v>
      </c>
      <c r="V9" s="126">
        <f>ALL!V9/(ALL!$R9+ALL!$S9+ALL!$T9+ALL!$U9+ALL!$V9)*100</f>
        <v>18.75</v>
      </c>
      <c r="W9" s="126">
        <f>ALL!W9/(ALL!$W9+ALL!$X9+ALL!$Y9+ALL!$Z9+ALL!$AA9)*100</f>
        <v>38.728323699421964</v>
      </c>
      <c r="X9" s="126">
        <f>ALL!X9/(ALL!$W9+ALL!$X9+ALL!$Y9+ALL!$Z9+ALL!$AA9)*100</f>
        <v>23.699421965317917</v>
      </c>
      <c r="Y9" s="126">
        <f>ALL!Y9/(ALL!$W9+ALL!$X9+ALL!$Y9+ALL!$Z9+ALL!$AA9)*100</f>
        <v>17.341040462427745</v>
      </c>
      <c r="Z9" s="126">
        <f>ALL!Z9/(ALL!$W9+ALL!$X9+ALL!$Y9+ALL!$Z9+ALL!$AA9)*100</f>
        <v>9.8265895953757223</v>
      </c>
      <c r="AA9" s="126">
        <f>ALL!AA9/(ALL!$W9+ALL!$X9+ALL!$Y9+ALL!$Z9+ALL!$AA9)*100</f>
        <v>10.404624277456648</v>
      </c>
      <c r="AB9" s="96">
        <f t="shared" si="0"/>
        <v>100</v>
      </c>
    </row>
    <row r="10" spans="1:28" ht="30" customHeight="1" x14ac:dyDescent="0.25">
      <c r="A10" s="18">
        <v>6</v>
      </c>
      <c r="B10" s="17" t="s">
        <v>11</v>
      </c>
      <c r="C10" s="125">
        <f>ALL!C10/(ALL!$C10+ALL!$D10+ALL!$E10+ALL!$F10+ALL!$G10)*100</f>
        <v>23.931623931623932</v>
      </c>
      <c r="D10" s="125">
        <f>ALL!D10/(ALL!$C10+ALL!$D10+ALL!$E10+ALL!$F10+ALL!$G10)*100</f>
        <v>27.350427350427353</v>
      </c>
      <c r="E10" s="125">
        <f>ALL!E10/(ALL!$C10+ALL!$D10+ALL!$E10+ALL!$F10+ALL!$G10)*100</f>
        <v>23.076923076923077</v>
      </c>
      <c r="F10" s="125">
        <f>ALL!F10/(ALL!$C10+ALL!$D10+ALL!$E10+ALL!$F10+ALL!$G10)*100</f>
        <v>13.675213675213676</v>
      </c>
      <c r="G10" s="125">
        <f>ALL!G10/(ALL!$C10+ALL!$D10+ALL!$E10+ALL!$F10+ALL!$G10)*100</f>
        <v>11.965811965811966</v>
      </c>
      <c r="H10" s="126">
        <f>ALL!H10/(ALL!$H10+ALL!$I10+ALL!$J10+ALL!$K10+ALL!$L10)*100</f>
        <v>13.636363636363635</v>
      </c>
      <c r="I10" s="126">
        <f>ALL!I10/(ALL!$H10+ALL!$I10+ALL!$J10+ALL!$K10+ALL!$L10)*100</f>
        <v>22.727272727272727</v>
      </c>
      <c r="J10" s="126">
        <f>ALL!J10/(ALL!$H10+ALL!$I10+ALL!$J10+ALL!$K10+ALL!$L10)*100</f>
        <v>50</v>
      </c>
      <c r="K10" s="126">
        <f>ALL!K10/(ALL!$H10+ALL!$I10+ALL!$J10+ALL!$K10+ALL!$L10)*100</f>
        <v>4.5454545454545459</v>
      </c>
      <c r="L10" s="126">
        <f>ALL!L10/(ALL!$H10+ALL!$I10+ALL!$J10+ALL!$K10+ALL!$L10)*100</f>
        <v>9.0909090909090917</v>
      </c>
      <c r="M10" s="126">
        <f>ALL!M10/(ALL!$M10+ALL!$N10+ALL!$O10+ALL!$P10+ALL!$Q10)*100</f>
        <v>50</v>
      </c>
      <c r="N10" s="126">
        <f>ALL!N10/(ALL!$M10+ALL!$N10+ALL!$O10+ALL!$P10+ALL!$Q10)*100</f>
        <v>16.666666666666664</v>
      </c>
      <c r="O10" s="126">
        <f>ALL!O10/(ALL!$M10+ALL!$N10+ALL!$O10+ALL!$P10+ALL!$Q10)*100</f>
        <v>5.5555555555555554</v>
      </c>
      <c r="P10" s="126">
        <f>ALL!P10/(ALL!$M10+ALL!$N10+ALL!$O10+ALL!$P10+ALL!$Q10)*100</f>
        <v>27.777777777777779</v>
      </c>
      <c r="Q10" s="126">
        <f>ALL!Q10/(ALL!$M10+ALL!$N10+ALL!$O10+ALL!$P10+ALL!$Q10)*100</f>
        <v>0</v>
      </c>
      <c r="R10" s="126">
        <f>ALL!R10/(ALL!$R10+ALL!$S10+ALL!$T10+ALL!$U10+ALL!$V10)*100</f>
        <v>31.25</v>
      </c>
      <c r="S10" s="126">
        <f>ALL!S10/(ALL!$R10+ALL!$S10+ALL!$T10+ALL!$U10+ALL!$V10)*100</f>
        <v>18.75</v>
      </c>
      <c r="T10" s="126">
        <f>ALL!T10/(ALL!$R10+ALL!$S10+ALL!$T10+ALL!$U10+ALL!$V10)*100</f>
        <v>18.75</v>
      </c>
      <c r="U10" s="126">
        <f>ALL!U10/(ALL!$R10+ALL!$S10+ALL!$T10+ALL!$U10+ALL!$V10)*100</f>
        <v>6.25</v>
      </c>
      <c r="V10" s="126">
        <f>ALL!V10/(ALL!$R10+ALL!$S10+ALL!$T10+ALL!$U10+ALL!$V10)*100</f>
        <v>25</v>
      </c>
      <c r="W10" s="126">
        <f>ALL!W10/(ALL!$W10+ALL!$X10+ALL!$Y10+ALL!$Z10+ALL!$AA10)*100</f>
        <v>26.011560693641616</v>
      </c>
      <c r="X10" s="126">
        <f>ALL!X10/(ALL!$W10+ALL!$X10+ALL!$Y10+ALL!$Z10+ALL!$AA10)*100</f>
        <v>24.855491329479769</v>
      </c>
      <c r="Y10" s="126">
        <f>ALL!Y10/(ALL!$W10+ALL!$X10+ALL!$Y10+ALL!$Z10+ALL!$AA10)*100</f>
        <v>24.277456647398843</v>
      </c>
      <c r="Z10" s="126">
        <f>ALL!Z10/(ALL!$W10+ALL!$X10+ALL!$Y10+ALL!$Z10+ALL!$AA10)*100</f>
        <v>13.294797687861271</v>
      </c>
      <c r="AA10" s="126">
        <f>ALL!AA10/(ALL!$W10+ALL!$X10+ALL!$Y10+ALL!$Z10+ALL!$AA10)*100</f>
        <v>11.560693641618498</v>
      </c>
      <c r="AB10" s="96">
        <f t="shared" si="0"/>
        <v>100</v>
      </c>
    </row>
    <row r="11" spans="1:28" ht="30" customHeight="1" x14ac:dyDescent="0.25">
      <c r="A11" s="18">
        <v>7</v>
      </c>
      <c r="B11" s="17" t="s">
        <v>12</v>
      </c>
      <c r="C11" s="125">
        <f>ALL!C11/(ALL!$C11+ALL!$D11+ALL!$E11+ALL!$F11+ALL!$G11)*100</f>
        <v>8.4745762711864394</v>
      </c>
      <c r="D11" s="125">
        <f>ALL!D11/(ALL!$C11+ALL!$D11+ALL!$E11+ALL!$F11+ALL!$G11)*100</f>
        <v>6.7796610169491522</v>
      </c>
      <c r="E11" s="125">
        <f>ALL!E11/(ALL!$C11+ALL!$D11+ALL!$E11+ALL!$F11+ALL!$G11)*100</f>
        <v>22.881355932203391</v>
      </c>
      <c r="F11" s="125">
        <f>ALL!F11/(ALL!$C11+ALL!$D11+ALL!$E11+ALL!$F11+ALL!$G11)*100</f>
        <v>23.728813559322035</v>
      </c>
      <c r="G11" s="125">
        <f>ALL!G11/(ALL!$C11+ALL!$D11+ALL!$E11+ALL!$F11+ALL!$G11)*100</f>
        <v>38.135593220338983</v>
      </c>
      <c r="H11" s="126">
        <f>ALL!H11/(ALL!$H11+ALL!$I11+ALL!$J11+ALL!$K11+ALL!$L11)*100</f>
        <v>0</v>
      </c>
      <c r="I11" s="126">
        <f>ALL!I11/(ALL!$H11+ALL!$I11+ALL!$J11+ALL!$K11+ALL!$L11)*100</f>
        <v>0</v>
      </c>
      <c r="J11" s="126">
        <f>ALL!J11/(ALL!$H11+ALL!$I11+ALL!$J11+ALL!$K11+ALL!$L11)*100</f>
        <v>18.181818181818183</v>
      </c>
      <c r="K11" s="126">
        <f>ALL!K11/(ALL!$H11+ALL!$I11+ALL!$J11+ALL!$K11+ALL!$L11)*100</f>
        <v>45.454545454545453</v>
      </c>
      <c r="L11" s="126">
        <f>ALL!L11/(ALL!$H11+ALL!$I11+ALL!$J11+ALL!$K11+ALL!$L11)*100</f>
        <v>36.363636363636367</v>
      </c>
      <c r="M11" s="126">
        <f>ALL!M11/(ALL!$M11+ALL!$N11+ALL!$O11+ALL!$P11+ALL!$Q11)*100</f>
        <v>5.5555555555555554</v>
      </c>
      <c r="N11" s="126">
        <f>ALL!N11/(ALL!$M11+ALL!$N11+ALL!$O11+ALL!$P11+ALL!$Q11)*100</f>
        <v>11.111111111111111</v>
      </c>
      <c r="O11" s="126">
        <f>ALL!O11/(ALL!$M11+ALL!$N11+ALL!$O11+ALL!$P11+ALL!$Q11)*100</f>
        <v>22.222222222222221</v>
      </c>
      <c r="P11" s="126">
        <f>ALL!P11/(ALL!$M11+ALL!$N11+ALL!$O11+ALL!$P11+ALL!$Q11)*100</f>
        <v>33.333333333333329</v>
      </c>
      <c r="Q11" s="126">
        <f>ALL!Q11/(ALL!$M11+ALL!$N11+ALL!$O11+ALL!$P11+ALL!$Q11)*100</f>
        <v>27.777777777777779</v>
      </c>
      <c r="R11" s="126">
        <f>ALL!R11/(ALL!$R11+ALL!$S11+ALL!$T11+ALL!$U11+ALL!$V11)*100</f>
        <v>12.5</v>
      </c>
      <c r="S11" s="126">
        <f>ALL!S11/(ALL!$R11+ALL!$S11+ALL!$T11+ALL!$U11+ALL!$V11)*100</f>
        <v>0</v>
      </c>
      <c r="T11" s="126">
        <f>ALL!T11/(ALL!$R11+ALL!$S11+ALL!$T11+ALL!$U11+ALL!$V11)*100</f>
        <v>37.5</v>
      </c>
      <c r="U11" s="126">
        <f>ALL!U11/(ALL!$R11+ALL!$S11+ALL!$T11+ALL!$U11+ALL!$V11)*100</f>
        <v>25</v>
      </c>
      <c r="V11" s="126">
        <f>ALL!V11/(ALL!$R11+ALL!$S11+ALL!$T11+ALL!$U11+ALL!$V11)*100</f>
        <v>25</v>
      </c>
      <c r="W11" s="126">
        <f>ALL!W11/(ALL!$W11+ALL!$X11+ALL!$Y11+ALL!$Z11+ALL!$AA11)*100</f>
        <v>7.4712643678160928</v>
      </c>
      <c r="X11" s="126">
        <f>ALL!X11/(ALL!$W11+ALL!$X11+ALL!$Y11+ALL!$Z11+ALL!$AA11)*100</f>
        <v>5.7471264367816088</v>
      </c>
      <c r="Y11" s="126">
        <f>ALL!Y11/(ALL!$W11+ALL!$X11+ALL!$Y11+ALL!$Z11+ALL!$AA11)*100</f>
        <v>23.563218390804597</v>
      </c>
      <c r="Z11" s="126">
        <f>ALL!Z11/(ALL!$W11+ALL!$X11+ALL!$Y11+ALL!$Z11+ALL!$AA11)*100</f>
        <v>27.586206896551722</v>
      </c>
      <c r="AA11" s="126">
        <f>ALL!AA11/(ALL!$W11+ALL!$X11+ALL!$Y11+ALL!$Z11+ALL!$AA11)*100</f>
        <v>35.632183908045981</v>
      </c>
      <c r="AB11" s="96">
        <f t="shared" si="0"/>
        <v>100</v>
      </c>
    </row>
    <row r="12" spans="1:28" ht="30" customHeight="1" x14ac:dyDescent="0.25">
      <c r="A12" s="18">
        <v>8</v>
      </c>
      <c r="B12" s="17" t="s">
        <v>13</v>
      </c>
      <c r="C12" s="125">
        <f>ALL!C12/(ALL!$C12+ALL!$D12+ALL!$E12+ALL!$F12+ALL!$G12)*100</f>
        <v>11.864406779661017</v>
      </c>
      <c r="D12" s="125">
        <f>ALL!D12/(ALL!$C12+ALL!$D12+ALL!$E12+ALL!$F12+ALL!$G12)*100</f>
        <v>11.016949152542372</v>
      </c>
      <c r="E12" s="125">
        <f>ALL!E12/(ALL!$C12+ALL!$D12+ALL!$E12+ALL!$F12+ALL!$G12)*100</f>
        <v>29.66101694915254</v>
      </c>
      <c r="F12" s="125">
        <f>ALL!F12/(ALL!$C12+ALL!$D12+ALL!$E12+ALL!$F12+ALL!$G12)*100</f>
        <v>27.118644067796609</v>
      </c>
      <c r="G12" s="125">
        <f>ALL!G12/(ALL!$C12+ALL!$D12+ALL!$E12+ALL!$F12+ALL!$G12)*100</f>
        <v>20.33898305084746</v>
      </c>
      <c r="H12" s="126">
        <f>ALL!H12/(ALL!$H12+ALL!$I12+ALL!$J12+ALL!$K12+ALL!$L12)*100</f>
        <v>0</v>
      </c>
      <c r="I12" s="126">
        <f>ALL!I12/(ALL!$H12+ALL!$I12+ALL!$J12+ALL!$K12+ALL!$L12)*100</f>
        <v>4.5454545454545459</v>
      </c>
      <c r="J12" s="126">
        <f>ALL!J12/(ALL!$H12+ALL!$I12+ALL!$J12+ALL!$K12+ALL!$L12)*100</f>
        <v>40.909090909090914</v>
      </c>
      <c r="K12" s="126">
        <f>ALL!K12/(ALL!$H12+ALL!$I12+ALL!$J12+ALL!$K12+ALL!$L12)*100</f>
        <v>36.363636363636367</v>
      </c>
      <c r="L12" s="126">
        <f>ALL!L12/(ALL!$H12+ALL!$I12+ALL!$J12+ALL!$K12+ALL!$L12)*100</f>
        <v>18.181818181818183</v>
      </c>
      <c r="M12" s="126">
        <f>ALL!M12/(ALL!$M12+ALL!$N12+ALL!$O12+ALL!$P12+ALL!$Q12)*100</f>
        <v>5.5555555555555554</v>
      </c>
      <c r="N12" s="126">
        <f>ALL!N12/(ALL!$M12+ALL!$N12+ALL!$O12+ALL!$P12+ALL!$Q12)*100</f>
        <v>16.666666666666664</v>
      </c>
      <c r="O12" s="126">
        <f>ALL!O12/(ALL!$M12+ALL!$N12+ALL!$O12+ALL!$P12+ALL!$Q12)*100</f>
        <v>50</v>
      </c>
      <c r="P12" s="126">
        <f>ALL!P12/(ALL!$M12+ALL!$N12+ALL!$O12+ALL!$P12+ALL!$Q12)*100</f>
        <v>16.666666666666664</v>
      </c>
      <c r="Q12" s="126">
        <f>ALL!Q12/(ALL!$M12+ALL!$N12+ALL!$O12+ALL!$P12+ALL!$Q12)*100</f>
        <v>11.111111111111111</v>
      </c>
      <c r="R12" s="126">
        <f>ALL!R12/(ALL!$R12+ALL!$S12+ALL!$T12+ALL!$U12+ALL!$V12)*100</f>
        <v>18.75</v>
      </c>
      <c r="S12" s="126">
        <f>ALL!S12/(ALL!$R12+ALL!$S12+ALL!$T12+ALL!$U12+ALL!$V12)*100</f>
        <v>18.75</v>
      </c>
      <c r="T12" s="126">
        <f>ALL!T12/(ALL!$R12+ALL!$S12+ALL!$T12+ALL!$U12+ALL!$V12)*100</f>
        <v>18.75</v>
      </c>
      <c r="U12" s="126">
        <f>ALL!U12/(ALL!$R12+ALL!$S12+ALL!$T12+ALL!$U12+ALL!$V12)*100</f>
        <v>25</v>
      </c>
      <c r="V12" s="126">
        <f>ALL!V12/(ALL!$R12+ALL!$S12+ALL!$T12+ALL!$U12+ALL!$V12)*100</f>
        <v>18.75</v>
      </c>
      <c r="W12" s="126">
        <f>ALL!W12/(ALL!$W12+ALL!$X12+ALL!$Y12+ALL!$Z12+ALL!$AA12)*100</f>
        <v>10.344827586206897</v>
      </c>
      <c r="X12" s="126">
        <f>ALL!X12/(ALL!$W12+ALL!$X12+ALL!$Y12+ALL!$Z12+ALL!$AA12)*100</f>
        <v>11.494252873563218</v>
      </c>
      <c r="Y12" s="126">
        <f>ALL!Y12/(ALL!$W12+ALL!$X12+ALL!$Y12+ALL!$Z12+ALL!$AA12)*100</f>
        <v>32.183908045977013</v>
      </c>
      <c r="Z12" s="126">
        <f>ALL!Z12/(ALL!$W12+ALL!$X12+ALL!$Y12+ALL!$Z12+ALL!$AA12)*100</f>
        <v>27.011494252873565</v>
      </c>
      <c r="AA12" s="126">
        <f>ALL!AA12/(ALL!$W12+ALL!$X12+ALL!$Y12+ALL!$Z12+ALL!$AA12)*100</f>
        <v>18.96551724137931</v>
      </c>
      <c r="AB12" s="96">
        <f t="shared" si="0"/>
        <v>100</v>
      </c>
    </row>
    <row r="13" spans="1:28" ht="30" customHeight="1" x14ac:dyDescent="0.25">
      <c r="A13" s="18"/>
      <c r="B13" s="17"/>
      <c r="C13" s="27"/>
      <c r="D13" s="28"/>
      <c r="E13" s="28"/>
      <c r="F13" s="28"/>
      <c r="G13" s="29"/>
      <c r="H13" s="27"/>
      <c r="I13" s="30"/>
      <c r="J13" s="30"/>
      <c r="K13" s="30"/>
      <c r="L13" s="31"/>
      <c r="M13" s="32"/>
      <c r="N13" s="30"/>
      <c r="O13" s="30"/>
      <c r="P13" s="30"/>
      <c r="Q13" s="31"/>
      <c r="R13" s="32"/>
      <c r="S13" s="30"/>
      <c r="T13" s="30"/>
      <c r="U13" s="30"/>
      <c r="V13" s="31"/>
      <c r="W13" s="33"/>
      <c r="X13" s="33"/>
      <c r="Y13" s="33"/>
      <c r="Z13" s="33"/>
      <c r="AA13" s="33"/>
      <c r="AB13" s="26"/>
    </row>
    <row r="14" spans="1:28" ht="30" customHeight="1" x14ac:dyDescent="0.25">
      <c r="A14" s="18"/>
      <c r="B14" s="19" t="s">
        <v>50</v>
      </c>
      <c r="C14" s="27"/>
      <c r="D14" s="28"/>
      <c r="E14" s="28"/>
      <c r="F14" s="28"/>
      <c r="G14" s="29"/>
      <c r="H14" s="27"/>
      <c r="I14" s="30"/>
      <c r="J14" s="30"/>
      <c r="K14" s="30"/>
      <c r="L14" s="31"/>
      <c r="M14" s="32"/>
      <c r="N14" s="30"/>
      <c r="O14" s="30"/>
      <c r="P14" s="30"/>
      <c r="Q14" s="31"/>
      <c r="R14" s="32"/>
      <c r="S14" s="30"/>
      <c r="T14" s="30"/>
      <c r="U14" s="30"/>
      <c r="V14" s="31"/>
      <c r="W14" s="33"/>
      <c r="X14" s="33"/>
      <c r="Y14" s="33"/>
      <c r="Z14" s="33"/>
      <c r="AA14" s="33"/>
      <c r="AB14" s="26"/>
    </row>
    <row r="15" spans="1:28" ht="30" customHeight="1" x14ac:dyDescent="0.25">
      <c r="A15" s="18">
        <v>9</v>
      </c>
      <c r="B15" s="20" t="s">
        <v>14</v>
      </c>
      <c r="C15" s="125">
        <f>ALL!C15/(ALL!$C15+ALL!$D15+ALL!$E15+ALL!$F15+ALL!$G15)*100</f>
        <v>10.16949152542373</v>
      </c>
      <c r="D15" s="125">
        <f>ALL!D15/(ALL!$C15+ALL!$D15+ALL!$E15+ALL!$F15+ALL!$G15)*100</f>
        <v>12.711864406779661</v>
      </c>
      <c r="E15" s="125">
        <f>ALL!E15/(ALL!$C15+ALL!$D15+ALL!$E15+ALL!$F15+ALL!$G15)*100</f>
        <v>26.271186440677969</v>
      </c>
      <c r="F15" s="125">
        <f>ALL!F15/(ALL!$C15+ALL!$D15+ALL!$E15+ALL!$F15+ALL!$G15)*100</f>
        <v>20.33898305084746</v>
      </c>
      <c r="G15" s="125">
        <f>ALL!G15/(ALL!$C15+ALL!$D15+ALL!$E15+ALL!$F15+ALL!$G15)*100</f>
        <v>30.508474576271187</v>
      </c>
      <c r="H15" s="126">
        <f>ALL!H15/(ALL!$H15+ALL!$I15+ALL!$J15+ALL!$K15+ALL!$L15)*100</f>
        <v>0</v>
      </c>
      <c r="I15" s="126">
        <f>ALL!I15/(ALL!$H15+ALL!$I15+ALL!$J15+ALL!$K15+ALL!$L15)*100</f>
        <v>13.636363636363635</v>
      </c>
      <c r="J15" s="126">
        <f>ALL!J15/(ALL!$H15+ALL!$I15+ALL!$J15+ALL!$K15+ALL!$L15)*100</f>
        <v>18.181818181818183</v>
      </c>
      <c r="K15" s="126">
        <f>ALL!K15/(ALL!$H15+ALL!$I15+ALL!$J15+ALL!$K15+ALL!$L15)*100</f>
        <v>31.818181818181817</v>
      </c>
      <c r="L15" s="126">
        <f>ALL!L15/(ALL!$H15+ALL!$I15+ALL!$J15+ALL!$K15+ALL!$L15)*100</f>
        <v>36.363636363636367</v>
      </c>
      <c r="M15" s="126">
        <f>ALL!M15/(ALL!$M15+ALL!$N15+ALL!$O15+ALL!$P15+ALL!$Q15)*100</f>
        <v>22.222222222222221</v>
      </c>
      <c r="N15" s="126">
        <f>ALL!N15/(ALL!$M15+ALL!$N15+ALL!$O15+ALL!$P15+ALL!$Q15)*100</f>
        <v>27.777777777777779</v>
      </c>
      <c r="O15" s="126">
        <f>ALL!O15/(ALL!$M15+ALL!$N15+ALL!$O15+ALL!$P15+ALL!$Q15)*100</f>
        <v>16.666666666666664</v>
      </c>
      <c r="P15" s="126">
        <f>ALL!P15/(ALL!$M15+ALL!$N15+ALL!$O15+ALL!$P15+ALL!$Q15)*100</f>
        <v>11.111111111111111</v>
      </c>
      <c r="Q15" s="126">
        <f>ALL!Q15/(ALL!$M15+ALL!$N15+ALL!$O15+ALL!$P15+ALL!$Q15)*100</f>
        <v>22.222222222222221</v>
      </c>
      <c r="R15" s="126">
        <f>ALL!R15/(ALL!$R15+ALL!$S15+ALL!$T15+ALL!$U15+ALL!$V15)*100</f>
        <v>6.25</v>
      </c>
      <c r="S15" s="126">
        <f>ALL!S15/(ALL!$R15+ALL!$S15+ALL!$T15+ALL!$U15+ALL!$V15)*100</f>
        <v>18.75</v>
      </c>
      <c r="T15" s="126">
        <f>ALL!T15/(ALL!$R15+ALL!$S15+ALL!$T15+ALL!$U15+ALL!$V15)*100</f>
        <v>43.75</v>
      </c>
      <c r="U15" s="126">
        <f>ALL!U15/(ALL!$R15+ALL!$S15+ALL!$T15+ALL!$U15+ALL!$V15)*100</f>
        <v>25</v>
      </c>
      <c r="V15" s="126">
        <f>ALL!V15/(ALL!$R15+ALL!$S15+ALL!$T15+ALL!$U15+ALL!$V15)*100</f>
        <v>6.25</v>
      </c>
      <c r="W15" s="126">
        <f>ALL!W15/(ALL!$W15+ALL!$X15+ALL!$Y15+ALL!$Z15+ALL!$AA15)*100</f>
        <v>9.7701149425287355</v>
      </c>
      <c r="X15" s="126">
        <f>ALL!X15/(ALL!$W15+ALL!$X15+ALL!$Y15+ALL!$Z15+ALL!$AA15)*100</f>
        <v>14.942528735632186</v>
      </c>
      <c r="Y15" s="126">
        <f>ALL!Y15/(ALL!$W15+ALL!$X15+ALL!$Y15+ALL!$Z15+ALL!$AA15)*100</f>
        <v>25.862068965517242</v>
      </c>
      <c r="Z15" s="126">
        <f>ALL!Z15/(ALL!$W15+ALL!$X15+ALL!$Y15+ALL!$Z15+ALL!$AA15)*100</f>
        <v>21.264367816091951</v>
      </c>
      <c r="AA15" s="126">
        <f>ALL!AA15/(ALL!$W15+ALL!$X15+ALL!$Y15+ALL!$Z15+ALL!$AA15)*100</f>
        <v>28.160919540229884</v>
      </c>
      <c r="AB15" s="96">
        <f t="shared" ref="AB15:AB23" si="1">SUM(W15:AA15)</f>
        <v>100</v>
      </c>
    </row>
    <row r="16" spans="1:28" ht="30" customHeight="1" x14ac:dyDescent="0.25">
      <c r="A16" s="18">
        <v>10</v>
      </c>
      <c r="B16" s="20" t="s">
        <v>15</v>
      </c>
      <c r="C16" s="125">
        <f>ALL!C16/(ALL!$C16+ALL!$D16+ALL!$E16+ALL!$F16+ALL!$G16)*100</f>
        <v>16.101694915254235</v>
      </c>
      <c r="D16" s="125">
        <f>ALL!D16/(ALL!$C16+ALL!$D16+ALL!$E16+ALL!$F16+ALL!$G16)*100</f>
        <v>21.1864406779661</v>
      </c>
      <c r="E16" s="125">
        <f>ALL!E16/(ALL!$C16+ALL!$D16+ALL!$E16+ALL!$F16+ALL!$G16)*100</f>
        <v>17.796610169491526</v>
      </c>
      <c r="F16" s="125">
        <f>ALL!F16/(ALL!$C16+ALL!$D16+ALL!$E16+ALL!$F16+ALL!$G16)*100</f>
        <v>18.64406779661017</v>
      </c>
      <c r="G16" s="125">
        <f>ALL!G16/(ALL!$C16+ALL!$D16+ALL!$E16+ALL!$F16+ALL!$G16)*100</f>
        <v>26.271186440677969</v>
      </c>
      <c r="H16" s="126">
        <f>ALL!H16/(ALL!$H16+ALL!$I16+ALL!$J16+ALL!$K16+ALL!$L16)*100</f>
        <v>9.0909090909090917</v>
      </c>
      <c r="I16" s="126">
        <f>ALL!I16/(ALL!$H16+ALL!$I16+ALL!$J16+ALL!$K16+ALL!$L16)*100</f>
        <v>4.5454545454545459</v>
      </c>
      <c r="J16" s="126">
        <f>ALL!J16/(ALL!$H16+ALL!$I16+ALL!$J16+ALL!$K16+ALL!$L16)*100</f>
        <v>22.727272727272727</v>
      </c>
      <c r="K16" s="126">
        <f>ALL!K16/(ALL!$H16+ALL!$I16+ALL!$J16+ALL!$K16+ALL!$L16)*100</f>
        <v>40.909090909090914</v>
      </c>
      <c r="L16" s="126">
        <f>ALL!L16/(ALL!$H16+ALL!$I16+ALL!$J16+ALL!$K16+ALL!$L16)*100</f>
        <v>22.727272727272727</v>
      </c>
      <c r="M16" s="126">
        <f>ALL!M16/(ALL!$M16+ALL!$N16+ALL!$O16+ALL!$P16+ALL!$Q16)*100</f>
        <v>50</v>
      </c>
      <c r="N16" s="126">
        <f>ALL!N16/(ALL!$M16+ALL!$N16+ALL!$O16+ALL!$P16+ALL!$Q16)*100</f>
        <v>11.111111111111111</v>
      </c>
      <c r="O16" s="126">
        <f>ALL!O16/(ALL!$M16+ALL!$N16+ALL!$O16+ALL!$P16+ALL!$Q16)*100</f>
        <v>11.111111111111111</v>
      </c>
      <c r="P16" s="126">
        <f>ALL!P16/(ALL!$M16+ALL!$N16+ALL!$O16+ALL!$P16+ALL!$Q16)*100</f>
        <v>5.5555555555555554</v>
      </c>
      <c r="Q16" s="126">
        <f>ALL!Q16/(ALL!$M16+ALL!$N16+ALL!$O16+ALL!$P16+ALL!$Q16)*100</f>
        <v>22.222222222222221</v>
      </c>
      <c r="R16" s="126">
        <f>ALL!R16/(ALL!$R16+ALL!$S16+ALL!$T16+ALL!$U16+ALL!$V16)*100</f>
        <v>43.75</v>
      </c>
      <c r="S16" s="126">
        <f>ALL!S16/(ALL!$R16+ALL!$S16+ALL!$T16+ALL!$U16+ALL!$V16)*100</f>
        <v>12.5</v>
      </c>
      <c r="T16" s="126">
        <f>ALL!T16/(ALL!$R16+ALL!$S16+ALL!$T16+ALL!$U16+ALL!$V16)*100</f>
        <v>18.75</v>
      </c>
      <c r="U16" s="126">
        <f>ALL!U16/(ALL!$R16+ALL!$S16+ALL!$T16+ALL!$U16+ALL!$V16)*100</f>
        <v>12.5</v>
      </c>
      <c r="V16" s="126">
        <f>ALL!V16/(ALL!$R16+ALL!$S16+ALL!$T16+ALL!$U16+ALL!$V16)*100</f>
        <v>12.5</v>
      </c>
      <c r="W16" s="126">
        <f>ALL!W16/(ALL!$W16+ALL!$X16+ALL!$Y16+ALL!$Z16+ALL!$AA16)*100</f>
        <v>21.264367816091951</v>
      </c>
      <c r="X16" s="126">
        <f>ALL!X16/(ALL!$W16+ALL!$X16+ALL!$Y16+ALL!$Z16+ALL!$AA16)*100</f>
        <v>17.241379310344829</v>
      </c>
      <c r="Y16" s="126">
        <f>ALL!Y16/(ALL!$W16+ALL!$X16+ALL!$Y16+ALL!$Z16+ALL!$AA16)*100</f>
        <v>17.816091954022991</v>
      </c>
      <c r="Z16" s="126">
        <f>ALL!Z16/(ALL!$W16+ALL!$X16+ALL!$Y16+ALL!$Z16+ALL!$AA16)*100</f>
        <v>19.540229885057471</v>
      </c>
      <c r="AA16" s="126">
        <f>ALL!AA16/(ALL!$W16+ALL!$X16+ALL!$Y16+ALL!$Z16+ALL!$AA16)*100</f>
        <v>24.137931034482758</v>
      </c>
      <c r="AB16" s="96">
        <f t="shared" si="1"/>
        <v>100</v>
      </c>
    </row>
    <row r="17" spans="1:28" ht="30" customHeight="1" x14ac:dyDescent="0.25">
      <c r="A17" s="18">
        <v>11</v>
      </c>
      <c r="B17" s="17" t="s">
        <v>16</v>
      </c>
      <c r="C17" s="125">
        <f>ALL!C17/(ALL!$C17+ALL!$D17+ALL!$E17+ALL!$F17+ALL!$G17)*100</f>
        <v>12.711864406779661</v>
      </c>
      <c r="D17" s="125">
        <f>ALL!D17/(ALL!$C17+ALL!$D17+ALL!$E17+ALL!$F17+ALL!$G17)*100</f>
        <v>22.881355932203391</v>
      </c>
      <c r="E17" s="125">
        <f>ALL!E17/(ALL!$C17+ALL!$D17+ALL!$E17+ALL!$F17+ALL!$G17)*100</f>
        <v>27.966101694915253</v>
      </c>
      <c r="F17" s="125">
        <f>ALL!F17/(ALL!$C17+ALL!$D17+ALL!$E17+ALL!$F17+ALL!$G17)*100</f>
        <v>11.864406779661017</v>
      </c>
      <c r="G17" s="125">
        <f>ALL!G17/(ALL!$C17+ALL!$D17+ALL!$E17+ALL!$F17+ALL!$G17)*100</f>
        <v>24.576271186440678</v>
      </c>
      <c r="H17" s="126">
        <f>ALL!H17/(ALL!$H17+ALL!$I17+ALL!$J17+ALL!$K17+ALL!$L17)*100</f>
        <v>9.0909090909090917</v>
      </c>
      <c r="I17" s="126">
        <f>ALL!I17/(ALL!$H17+ALL!$I17+ALL!$J17+ALL!$K17+ALL!$L17)*100</f>
        <v>18.181818181818183</v>
      </c>
      <c r="J17" s="126">
        <f>ALL!J17/(ALL!$H17+ALL!$I17+ALL!$J17+ALL!$K17+ALL!$L17)*100</f>
        <v>40.909090909090914</v>
      </c>
      <c r="K17" s="126">
        <f>ALL!K17/(ALL!$H17+ALL!$I17+ALL!$J17+ALL!$K17+ALL!$L17)*100</f>
        <v>9.0909090909090917</v>
      </c>
      <c r="L17" s="126">
        <f>ALL!L17/(ALL!$H17+ALL!$I17+ALL!$J17+ALL!$K17+ALL!$L17)*100</f>
        <v>22.727272727272727</v>
      </c>
      <c r="M17" s="126">
        <f>ALL!M17/(ALL!$M17+ALL!$N17+ALL!$O17+ALL!$P17+ALL!$Q17)*100</f>
        <v>38.888888888888893</v>
      </c>
      <c r="N17" s="126">
        <f>ALL!N17/(ALL!$M17+ALL!$N17+ALL!$O17+ALL!$P17+ALL!$Q17)*100</f>
        <v>16.666666666666664</v>
      </c>
      <c r="O17" s="126">
        <f>ALL!O17/(ALL!$M17+ALL!$N17+ALL!$O17+ALL!$P17+ALL!$Q17)*100</f>
        <v>5.5555555555555554</v>
      </c>
      <c r="P17" s="126">
        <f>ALL!P17/(ALL!$M17+ALL!$N17+ALL!$O17+ALL!$P17+ALL!$Q17)*100</f>
        <v>11.111111111111111</v>
      </c>
      <c r="Q17" s="126">
        <f>ALL!Q17/(ALL!$M17+ALL!$N17+ALL!$O17+ALL!$P17+ALL!$Q17)*100</f>
        <v>27.777777777777779</v>
      </c>
      <c r="R17" s="126">
        <f>ALL!R17/(ALL!$R17+ALL!$S17+ALL!$T17+ALL!$U17+ALL!$V17)*100</f>
        <v>25</v>
      </c>
      <c r="S17" s="126">
        <f>ALL!S17/(ALL!$R17+ALL!$S17+ALL!$T17+ALL!$U17+ALL!$V17)*100</f>
        <v>18.75</v>
      </c>
      <c r="T17" s="126">
        <f>ALL!T17/(ALL!$R17+ALL!$S17+ALL!$T17+ALL!$U17+ALL!$V17)*100</f>
        <v>25</v>
      </c>
      <c r="U17" s="126">
        <f>ALL!U17/(ALL!$R17+ALL!$S17+ALL!$T17+ALL!$U17+ALL!$V17)*100</f>
        <v>18.75</v>
      </c>
      <c r="V17" s="126">
        <f>ALL!V17/(ALL!$R17+ALL!$S17+ALL!$T17+ALL!$U17+ALL!$V17)*100</f>
        <v>12.5</v>
      </c>
      <c r="W17" s="126">
        <f>ALL!W17/(ALL!$W17+ALL!$X17+ALL!$Y17+ALL!$Z17+ALL!$AA17)*100</f>
        <v>16.091954022988507</v>
      </c>
      <c r="X17" s="126">
        <f>ALL!X17/(ALL!$W17+ALL!$X17+ALL!$Y17+ALL!$Z17+ALL!$AA17)*100</f>
        <v>21.264367816091951</v>
      </c>
      <c r="Y17" s="126">
        <f>ALL!Y17/(ALL!$W17+ALL!$X17+ALL!$Y17+ALL!$Z17+ALL!$AA17)*100</f>
        <v>27.011494252873565</v>
      </c>
      <c r="Z17" s="126">
        <f>ALL!Z17/(ALL!$W17+ALL!$X17+ALL!$Y17+ALL!$Z17+ALL!$AA17)*100</f>
        <v>12.068965517241379</v>
      </c>
      <c r="AA17" s="126">
        <f>ALL!AA17/(ALL!$W17+ALL!$X17+ALL!$Y17+ALL!$Z17+ALL!$AA17)*100</f>
        <v>23.563218390804597</v>
      </c>
      <c r="AB17" s="96">
        <f t="shared" si="1"/>
        <v>100</v>
      </c>
    </row>
    <row r="18" spans="1:28" ht="30" customHeight="1" x14ac:dyDescent="0.25">
      <c r="A18" s="18">
        <v>12</v>
      </c>
      <c r="B18" s="17" t="s">
        <v>17</v>
      </c>
      <c r="C18" s="125">
        <f>ALL!C18/(ALL!$C18+ALL!$D18+ALL!$E18+ALL!$F18+ALL!$G18)*100</f>
        <v>7.6271186440677967</v>
      </c>
      <c r="D18" s="125">
        <f>ALL!D18/(ALL!$C18+ALL!$D18+ALL!$E18+ALL!$F18+ALL!$G18)*100</f>
        <v>22.881355932203391</v>
      </c>
      <c r="E18" s="125">
        <f>ALL!E18/(ALL!$C18+ALL!$D18+ALL!$E18+ALL!$F18+ALL!$G18)*100</f>
        <v>22.033898305084744</v>
      </c>
      <c r="F18" s="125">
        <f>ALL!F18/(ALL!$C18+ALL!$D18+ALL!$E18+ALL!$F18+ALL!$G18)*100</f>
        <v>23.728813559322035</v>
      </c>
      <c r="G18" s="125">
        <f>ALL!G18/(ALL!$C18+ALL!$D18+ALL!$E18+ALL!$F18+ALL!$G18)*100</f>
        <v>23.728813559322035</v>
      </c>
      <c r="H18" s="126">
        <f>ALL!H18/(ALL!$H18+ALL!$I18+ALL!$J18+ALL!$K18+ALL!$L18)*100</f>
        <v>9.0909090909090917</v>
      </c>
      <c r="I18" s="126">
        <f>ALL!I18/(ALL!$H18+ALL!$I18+ALL!$J18+ALL!$K18+ALL!$L18)*100</f>
        <v>18.181818181818183</v>
      </c>
      <c r="J18" s="126">
        <f>ALL!J18/(ALL!$H18+ALL!$I18+ALL!$J18+ALL!$K18+ALL!$L18)*100</f>
        <v>27.27272727272727</v>
      </c>
      <c r="K18" s="126">
        <f>ALL!K18/(ALL!$H18+ALL!$I18+ALL!$J18+ALL!$K18+ALL!$L18)*100</f>
        <v>31.818181818181817</v>
      </c>
      <c r="L18" s="126">
        <f>ALL!L18/(ALL!$H18+ALL!$I18+ALL!$J18+ALL!$K18+ALL!$L18)*100</f>
        <v>13.636363636363635</v>
      </c>
      <c r="M18" s="126">
        <f>ALL!M18/(ALL!$M18+ALL!$N18+ALL!$O18+ALL!$P18+ALL!$Q18)*100</f>
        <v>27.777777777777779</v>
      </c>
      <c r="N18" s="126">
        <f>ALL!N18/(ALL!$M18+ALL!$N18+ALL!$O18+ALL!$P18+ALL!$Q18)*100</f>
        <v>11.111111111111111</v>
      </c>
      <c r="O18" s="126">
        <f>ALL!O18/(ALL!$M18+ALL!$N18+ALL!$O18+ALL!$P18+ALL!$Q18)*100</f>
        <v>22.222222222222221</v>
      </c>
      <c r="P18" s="126">
        <f>ALL!P18/(ALL!$M18+ALL!$N18+ALL!$O18+ALL!$P18+ALL!$Q18)*100</f>
        <v>11.111111111111111</v>
      </c>
      <c r="Q18" s="126">
        <f>ALL!Q18/(ALL!$M18+ALL!$N18+ALL!$O18+ALL!$P18+ALL!$Q18)*100</f>
        <v>27.777777777777779</v>
      </c>
      <c r="R18" s="126">
        <f>ALL!R18/(ALL!$R18+ALL!$S18+ALL!$T18+ALL!$U18+ALL!$V18)*100</f>
        <v>18.75</v>
      </c>
      <c r="S18" s="126">
        <f>ALL!S18/(ALL!$R18+ALL!$S18+ALL!$T18+ALL!$U18+ALL!$V18)*100</f>
        <v>12.5</v>
      </c>
      <c r="T18" s="126">
        <f>ALL!T18/(ALL!$R18+ALL!$S18+ALL!$T18+ALL!$U18+ALL!$V18)*100</f>
        <v>31.25</v>
      </c>
      <c r="U18" s="126">
        <f>ALL!U18/(ALL!$R18+ALL!$S18+ALL!$T18+ALL!$U18+ALL!$V18)*100</f>
        <v>25</v>
      </c>
      <c r="V18" s="126">
        <f>ALL!V18/(ALL!$R18+ALL!$S18+ALL!$T18+ALL!$U18+ALL!$V18)*100</f>
        <v>12.5</v>
      </c>
      <c r="W18" s="126">
        <f>ALL!W18/(ALL!$W18+ALL!$X18+ALL!$Y18+ALL!$Z18+ALL!$AA18)*100</f>
        <v>10.919540229885058</v>
      </c>
      <c r="X18" s="126">
        <f>ALL!X18/(ALL!$W18+ALL!$X18+ALL!$Y18+ALL!$Z18+ALL!$AA18)*100</f>
        <v>20.114942528735632</v>
      </c>
      <c r="Y18" s="126">
        <f>ALL!Y18/(ALL!$W18+ALL!$X18+ALL!$Y18+ALL!$Z18+ALL!$AA18)*100</f>
        <v>23.563218390804597</v>
      </c>
      <c r="Z18" s="126">
        <f>ALL!Z18/(ALL!$W18+ALL!$X18+ALL!$Y18+ALL!$Z18+ALL!$AA18)*100</f>
        <v>23.563218390804597</v>
      </c>
      <c r="AA18" s="126">
        <f>ALL!AA18/(ALL!$W18+ALL!$X18+ALL!$Y18+ALL!$Z18+ALL!$AA18)*100</f>
        <v>21.839080459770116</v>
      </c>
      <c r="AB18" s="96">
        <f t="shared" si="1"/>
        <v>100</v>
      </c>
    </row>
    <row r="19" spans="1:28" ht="30" customHeight="1" x14ac:dyDescent="0.25">
      <c r="A19" s="18">
        <v>13</v>
      </c>
      <c r="B19" s="20" t="s">
        <v>18</v>
      </c>
      <c r="C19" s="125">
        <f>ALL!C19/(ALL!$C19+ALL!$D19+ALL!$E19+ALL!$F19+ALL!$G19)*100</f>
        <v>16.521739130434781</v>
      </c>
      <c r="D19" s="125">
        <f>ALL!D19/(ALL!$C19+ALL!$D19+ALL!$E19+ALL!$F19+ALL!$G19)*100</f>
        <v>15.65217391304348</v>
      </c>
      <c r="E19" s="125">
        <f>ALL!E19/(ALL!$C19+ALL!$D19+ALL!$E19+ALL!$F19+ALL!$G19)*100</f>
        <v>32.173913043478258</v>
      </c>
      <c r="F19" s="125">
        <f>ALL!F19/(ALL!$C19+ALL!$D19+ALL!$E19+ALL!$F19+ALL!$G19)*100</f>
        <v>13.913043478260869</v>
      </c>
      <c r="G19" s="125">
        <f>ALL!G19/(ALL!$C19+ALL!$D19+ALL!$E19+ALL!$F19+ALL!$G19)*100</f>
        <v>21.739130434782609</v>
      </c>
      <c r="H19" s="126">
        <f>ALL!H19/(ALL!$H19+ALL!$I19+ALL!$J19+ALL!$K19+ALL!$L19)*100</f>
        <v>18.181818181818183</v>
      </c>
      <c r="I19" s="126">
        <f>ALL!I19/(ALL!$H19+ALL!$I19+ALL!$J19+ALL!$K19+ALL!$L19)*100</f>
        <v>18.181818181818183</v>
      </c>
      <c r="J19" s="126">
        <f>ALL!J19/(ALL!$H19+ALL!$I19+ALL!$J19+ALL!$K19+ALL!$L19)*100</f>
        <v>27.27272727272727</v>
      </c>
      <c r="K19" s="126">
        <f>ALL!K19/(ALL!$H19+ALL!$I19+ALL!$J19+ALL!$K19+ALL!$L19)*100</f>
        <v>22.727272727272727</v>
      </c>
      <c r="L19" s="126">
        <f>ALL!L19/(ALL!$H19+ALL!$I19+ALL!$J19+ALL!$K19+ALL!$L19)*100</f>
        <v>13.636363636363635</v>
      </c>
      <c r="M19" s="126">
        <f>ALL!M19/(ALL!$M19+ALL!$N19+ALL!$O19+ALL!$P19+ALL!$Q19)*100</f>
        <v>27.777777777777779</v>
      </c>
      <c r="N19" s="126">
        <f>ALL!N19/(ALL!$M19+ALL!$N19+ALL!$O19+ALL!$P19+ALL!$Q19)*100</f>
        <v>5.5555555555555554</v>
      </c>
      <c r="O19" s="126">
        <f>ALL!O19/(ALL!$M19+ALL!$N19+ALL!$O19+ALL!$P19+ALL!$Q19)*100</f>
        <v>27.777777777777779</v>
      </c>
      <c r="P19" s="126">
        <f>ALL!P19/(ALL!$M19+ALL!$N19+ALL!$O19+ALL!$P19+ALL!$Q19)*100</f>
        <v>11.111111111111111</v>
      </c>
      <c r="Q19" s="126">
        <f>ALL!Q19/(ALL!$M19+ALL!$N19+ALL!$O19+ALL!$P19+ALL!$Q19)*100</f>
        <v>27.777777777777779</v>
      </c>
      <c r="R19" s="126">
        <f>ALL!R19/(ALL!$R19+ALL!$S19+ALL!$T19+ALL!$U19+ALL!$V19)*100</f>
        <v>18.75</v>
      </c>
      <c r="S19" s="126">
        <f>ALL!S19/(ALL!$R19+ALL!$S19+ALL!$T19+ALL!$U19+ALL!$V19)*100</f>
        <v>18.75</v>
      </c>
      <c r="T19" s="126">
        <f>ALL!T19/(ALL!$R19+ALL!$S19+ALL!$T19+ALL!$U19+ALL!$V19)*100</f>
        <v>31.25</v>
      </c>
      <c r="U19" s="126">
        <f>ALL!U19/(ALL!$R19+ALL!$S19+ALL!$T19+ALL!$U19+ALL!$V19)*100</f>
        <v>12.5</v>
      </c>
      <c r="V19" s="126">
        <f>ALL!V19/(ALL!$R19+ALL!$S19+ALL!$T19+ALL!$U19+ALL!$V19)*100</f>
        <v>18.75</v>
      </c>
      <c r="W19" s="126">
        <f>ALL!W19/(ALL!$W19+ALL!$X19+ALL!$Y19+ALL!$Z19+ALL!$AA19)*100</f>
        <v>18.128654970760234</v>
      </c>
      <c r="X19" s="126">
        <f>ALL!X19/(ALL!$W19+ALL!$X19+ALL!$Y19+ALL!$Z19+ALL!$AA19)*100</f>
        <v>15.204678362573098</v>
      </c>
      <c r="Y19" s="126">
        <f>ALL!Y19/(ALL!$W19+ALL!$X19+ALL!$Y19+ALL!$Z19+ALL!$AA19)*100</f>
        <v>30.994152046783626</v>
      </c>
      <c r="Z19" s="126">
        <f>ALL!Z19/(ALL!$W19+ALL!$X19+ALL!$Y19+ALL!$Z19+ALL!$AA19)*100</f>
        <v>14.619883040935672</v>
      </c>
      <c r="AA19" s="126">
        <f>ALL!AA19/(ALL!$W19+ALL!$X19+ALL!$Y19+ALL!$Z19+ALL!$AA19)*100</f>
        <v>21.052631578947366</v>
      </c>
      <c r="AB19" s="96">
        <f t="shared" si="1"/>
        <v>100</v>
      </c>
    </row>
    <row r="20" spans="1:28" ht="30" customHeight="1" x14ac:dyDescent="0.25">
      <c r="A20" s="18">
        <v>14</v>
      </c>
      <c r="B20" s="20" t="s">
        <v>19</v>
      </c>
      <c r="C20" s="125">
        <f>ALL!C20/(ALL!$C20+ALL!$D20+ALL!$E20+ALL!$F20+ALL!$G20)*100</f>
        <v>8.5470085470085468</v>
      </c>
      <c r="D20" s="125">
        <f>ALL!D20/(ALL!$C20+ALL!$D20+ALL!$E20+ALL!$F20+ALL!$G20)*100</f>
        <v>7.6923076923076925</v>
      </c>
      <c r="E20" s="125">
        <f>ALL!E20/(ALL!$C20+ALL!$D20+ALL!$E20+ALL!$F20+ALL!$G20)*100</f>
        <v>27.350427350427353</v>
      </c>
      <c r="F20" s="125">
        <f>ALL!F20/(ALL!$C20+ALL!$D20+ALL!$E20+ALL!$F20+ALL!$G20)*100</f>
        <v>19.658119658119659</v>
      </c>
      <c r="G20" s="125">
        <f>ALL!G20/(ALL!$C20+ALL!$D20+ALL!$E20+ALL!$F20+ALL!$G20)*100</f>
        <v>36.752136752136757</v>
      </c>
      <c r="H20" s="126">
        <f>ALL!H20/(ALL!$H20+ALL!$I20+ALL!$J20+ALL!$K20+ALL!$L20)*100</f>
        <v>4.5454545454545459</v>
      </c>
      <c r="I20" s="126">
        <f>ALL!I20/(ALL!$H20+ALL!$I20+ALL!$J20+ALL!$K20+ALL!$L20)*100</f>
        <v>0</v>
      </c>
      <c r="J20" s="126">
        <f>ALL!J20/(ALL!$H20+ALL!$I20+ALL!$J20+ALL!$K20+ALL!$L20)*100</f>
        <v>22.727272727272727</v>
      </c>
      <c r="K20" s="126">
        <f>ALL!K20/(ALL!$H20+ALL!$I20+ALL!$J20+ALL!$K20+ALL!$L20)*100</f>
        <v>36.363636363636367</v>
      </c>
      <c r="L20" s="126">
        <f>ALL!L20/(ALL!$H20+ALL!$I20+ALL!$J20+ALL!$K20+ALL!$L20)*100</f>
        <v>36.363636363636367</v>
      </c>
      <c r="M20" s="126">
        <f>ALL!M20/(ALL!$M20+ALL!$N20+ALL!$O20+ALL!$P20+ALL!$Q20)*100</f>
        <v>16.666666666666664</v>
      </c>
      <c r="N20" s="126">
        <f>ALL!N20/(ALL!$M20+ALL!$N20+ALL!$O20+ALL!$P20+ALL!$Q20)*100</f>
        <v>16.666666666666664</v>
      </c>
      <c r="O20" s="126">
        <f>ALL!O20/(ALL!$M20+ALL!$N20+ALL!$O20+ALL!$P20+ALL!$Q20)*100</f>
        <v>22.222222222222221</v>
      </c>
      <c r="P20" s="126">
        <f>ALL!P20/(ALL!$M20+ALL!$N20+ALL!$O20+ALL!$P20+ALL!$Q20)*100</f>
        <v>22.222222222222221</v>
      </c>
      <c r="Q20" s="126">
        <f>ALL!Q20/(ALL!$M20+ALL!$N20+ALL!$O20+ALL!$P20+ALL!$Q20)*100</f>
        <v>22.222222222222221</v>
      </c>
      <c r="R20" s="126">
        <f>ALL!R20/(ALL!$R20+ALL!$S20+ALL!$T20+ALL!$U20+ALL!$V20)*100</f>
        <v>0</v>
      </c>
      <c r="S20" s="126">
        <f>ALL!S20/(ALL!$R20+ALL!$S20+ALL!$T20+ALL!$U20+ALL!$V20)*100</f>
        <v>25</v>
      </c>
      <c r="T20" s="126">
        <f>ALL!T20/(ALL!$R20+ALL!$S20+ALL!$T20+ALL!$U20+ALL!$V20)*100</f>
        <v>37.5</v>
      </c>
      <c r="U20" s="126">
        <f>ALL!U20/(ALL!$R20+ALL!$S20+ALL!$T20+ALL!$U20+ALL!$V20)*100</f>
        <v>12.5</v>
      </c>
      <c r="V20" s="126">
        <f>ALL!V20/(ALL!$R20+ALL!$S20+ALL!$T20+ALL!$U20+ALL!$V20)*100</f>
        <v>25</v>
      </c>
      <c r="W20" s="126">
        <f>ALL!W20/(ALL!$W20+ALL!$X20+ALL!$Y20+ALL!$Z20+ALL!$AA20)*100</f>
        <v>8.0924855491329488</v>
      </c>
      <c r="X20" s="126">
        <f>ALL!X20/(ALL!$W20+ALL!$X20+ALL!$Y20+ALL!$Z20+ALL!$AA20)*100</f>
        <v>9.2485549132947966</v>
      </c>
      <c r="Y20" s="126">
        <f>ALL!Y20/(ALL!$W20+ALL!$X20+ALL!$Y20+ALL!$Z20+ALL!$AA20)*100</f>
        <v>27.167630057803464</v>
      </c>
      <c r="Z20" s="126">
        <f>ALL!Z20/(ALL!$W20+ALL!$X20+ALL!$Y20+ALL!$Z20+ALL!$AA20)*100</f>
        <v>21.387283236994222</v>
      </c>
      <c r="AA20" s="126">
        <f>ALL!AA20/(ALL!$W20+ALL!$X20+ALL!$Y20+ALL!$Z20+ALL!$AA20)*100</f>
        <v>34.104046242774565</v>
      </c>
      <c r="AB20" s="96">
        <f t="shared" si="1"/>
        <v>100</v>
      </c>
    </row>
    <row r="21" spans="1:28" ht="30" customHeight="1" x14ac:dyDescent="0.25">
      <c r="A21" s="18">
        <v>15</v>
      </c>
      <c r="B21" s="17" t="s">
        <v>20</v>
      </c>
      <c r="C21" s="125">
        <f>ALL!C21/(ALL!$C21+ALL!$D21+ALL!$E21+ALL!$F21+ALL!$G21)*100</f>
        <v>16.239316239316238</v>
      </c>
      <c r="D21" s="125">
        <f>ALL!D21/(ALL!$C21+ALL!$D21+ALL!$E21+ALL!$F21+ALL!$G21)*100</f>
        <v>13.675213675213676</v>
      </c>
      <c r="E21" s="125">
        <f>ALL!E21/(ALL!$C21+ALL!$D21+ALL!$E21+ALL!$F21+ALL!$G21)*100</f>
        <v>30.76923076923077</v>
      </c>
      <c r="F21" s="125">
        <f>ALL!F21/(ALL!$C21+ALL!$D21+ALL!$E21+ALL!$F21+ALL!$G21)*100</f>
        <v>15.384615384615385</v>
      </c>
      <c r="G21" s="125">
        <f>ALL!G21/(ALL!$C21+ALL!$D21+ALL!$E21+ALL!$F21+ALL!$G21)*100</f>
        <v>23.931623931623932</v>
      </c>
      <c r="H21" s="126">
        <f>ALL!H21/(ALL!$H21+ALL!$I21+ALL!$J21+ALL!$K21+ALL!$L21)*100</f>
        <v>9.0909090909090917</v>
      </c>
      <c r="I21" s="126">
        <f>ALL!I21/(ALL!$H21+ALL!$I21+ALL!$J21+ALL!$K21+ALL!$L21)*100</f>
        <v>18.181818181818183</v>
      </c>
      <c r="J21" s="126">
        <f>ALL!J21/(ALL!$H21+ALL!$I21+ALL!$J21+ALL!$K21+ALL!$L21)*100</f>
        <v>31.818181818181817</v>
      </c>
      <c r="K21" s="126">
        <f>ALL!K21/(ALL!$H21+ALL!$I21+ALL!$J21+ALL!$K21+ALL!$L21)*100</f>
        <v>36.363636363636367</v>
      </c>
      <c r="L21" s="126">
        <f>ALL!L21/(ALL!$H21+ALL!$I21+ALL!$J21+ALL!$K21+ALL!$L21)*100</f>
        <v>4.5454545454545459</v>
      </c>
      <c r="M21" s="126">
        <f>ALL!M21/(ALL!$M21+ALL!$N21+ALL!$O21+ALL!$P21+ALL!$Q21)*100</f>
        <v>29.411764705882355</v>
      </c>
      <c r="N21" s="126">
        <f>ALL!N21/(ALL!$M21+ALL!$N21+ALL!$O21+ALL!$P21+ALL!$Q21)*100</f>
        <v>11.76470588235294</v>
      </c>
      <c r="O21" s="126">
        <f>ALL!O21/(ALL!$M21+ALL!$N21+ALL!$O21+ALL!$P21+ALL!$Q21)*100</f>
        <v>17.647058823529413</v>
      </c>
      <c r="P21" s="126">
        <f>ALL!P21/(ALL!$M21+ALL!$N21+ALL!$O21+ALL!$P21+ALL!$Q21)*100</f>
        <v>17.647058823529413</v>
      </c>
      <c r="Q21" s="126">
        <f>ALL!Q21/(ALL!$M21+ALL!$N21+ALL!$O21+ALL!$P21+ALL!$Q21)*100</f>
        <v>23.52941176470588</v>
      </c>
      <c r="R21" s="126">
        <f>ALL!R21/(ALL!$R21+ALL!$S21+ALL!$T21+ALL!$U21+ALL!$V21)*100</f>
        <v>25</v>
      </c>
      <c r="S21" s="126">
        <f>ALL!S21/(ALL!$R21+ALL!$S21+ALL!$T21+ALL!$U21+ALL!$V21)*100</f>
        <v>18.75</v>
      </c>
      <c r="T21" s="126">
        <f>ALL!T21/(ALL!$R21+ALL!$S21+ALL!$T21+ALL!$U21+ALL!$V21)*100</f>
        <v>18.75</v>
      </c>
      <c r="U21" s="126">
        <f>ALL!U21/(ALL!$R21+ALL!$S21+ALL!$T21+ALL!$U21+ALL!$V21)*100</f>
        <v>18.75</v>
      </c>
      <c r="V21" s="126">
        <f>ALL!V21/(ALL!$R21+ALL!$S21+ALL!$T21+ALL!$U21+ALL!$V21)*100</f>
        <v>18.75</v>
      </c>
      <c r="W21" s="126">
        <f>ALL!W21/(ALL!$W21+ALL!$X21+ALL!$Y21+ALL!$Z21+ALL!$AA21)*100</f>
        <v>17.441860465116278</v>
      </c>
      <c r="X21" s="126">
        <f>ALL!X21/(ALL!$W21+ALL!$X21+ALL!$Y21+ALL!$Z21+ALL!$AA21)*100</f>
        <v>14.534883720930234</v>
      </c>
      <c r="Y21" s="126">
        <f>ALL!Y21/(ALL!$W21+ALL!$X21+ALL!$Y21+ALL!$Z21+ALL!$AA21)*100</f>
        <v>28.488372093023255</v>
      </c>
      <c r="Z21" s="126">
        <f>ALL!Z21/(ALL!$W21+ALL!$X21+ALL!$Y21+ALL!$Z21+ALL!$AA21)*100</f>
        <v>18.604651162790699</v>
      </c>
      <c r="AA21" s="126">
        <f>ALL!AA21/(ALL!$W21+ALL!$X21+ALL!$Y21+ALL!$Z21+ALL!$AA21)*100</f>
        <v>20.930232558139537</v>
      </c>
      <c r="AB21" s="96">
        <f t="shared" si="1"/>
        <v>100</v>
      </c>
    </row>
    <row r="22" spans="1:28" ht="30" customHeight="1" x14ac:dyDescent="0.25">
      <c r="A22" s="18">
        <v>16</v>
      </c>
      <c r="B22" s="17" t="s">
        <v>21</v>
      </c>
      <c r="C22" s="125">
        <f>ALL!C22/(ALL!$C22+ALL!$D22+ALL!$E22+ALL!$F22+ALL!$G22)*100</f>
        <v>29.66101694915254</v>
      </c>
      <c r="D22" s="125">
        <f>ALL!D22/(ALL!$C22+ALL!$D22+ALL!$E22+ALL!$F22+ALL!$G22)*100</f>
        <v>21.1864406779661</v>
      </c>
      <c r="E22" s="125">
        <f>ALL!E22/(ALL!$C22+ALL!$D22+ALL!$E22+ALL!$F22+ALL!$G22)*100</f>
        <v>18.64406779661017</v>
      </c>
      <c r="F22" s="125">
        <f>ALL!F22/(ALL!$C22+ALL!$D22+ALL!$E22+ALL!$F22+ALL!$G22)*100</f>
        <v>13.559322033898304</v>
      </c>
      <c r="G22" s="125">
        <f>ALL!G22/(ALL!$C22+ALL!$D22+ALL!$E22+ALL!$F22+ALL!$G22)*100</f>
        <v>16.949152542372879</v>
      </c>
      <c r="H22" s="126">
        <f>ALL!H22/(ALL!$H22+ALL!$I22+ALL!$J22+ALL!$K22+ALL!$L22)*100</f>
        <v>68.181818181818173</v>
      </c>
      <c r="I22" s="126">
        <f>ALL!I22/(ALL!$H22+ALL!$I22+ALL!$J22+ALL!$K22+ALL!$L22)*100</f>
        <v>9.0909090909090917</v>
      </c>
      <c r="J22" s="126">
        <f>ALL!J22/(ALL!$H22+ALL!$I22+ALL!$J22+ALL!$K22+ALL!$L22)*100</f>
        <v>13.636363636363635</v>
      </c>
      <c r="K22" s="126">
        <f>ALL!K22/(ALL!$H22+ALL!$I22+ALL!$J22+ALL!$K22+ALL!$L22)*100</f>
        <v>4.5454545454545459</v>
      </c>
      <c r="L22" s="126">
        <f>ALL!L22/(ALL!$H22+ALL!$I22+ALL!$J22+ALL!$K22+ALL!$L22)*100</f>
        <v>4.5454545454545459</v>
      </c>
      <c r="M22" s="126">
        <f>ALL!M22/(ALL!$M22+ALL!$N22+ALL!$O22+ALL!$P22+ALL!$Q22)*100</f>
        <v>38.888888888888893</v>
      </c>
      <c r="N22" s="126">
        <f>ALL!N22/(ALL!$M22+ALL!$N22+ALL!$O22+ALL!$P22+ALL!$Q22)*100</f>
        <v>44.444444444444443</v>
      </c>
      <c r="O22" s="126">
        <f>ALL!O22/(ALL!$M22+ALL!$N22+ALL!$O22+ALL!$P22+ALL!$Q22)*100</f>
        <v>16.666666666666664</v>
      </c>
      <c r="P22" s="126">
        <f>ALL!P22/(ALL!$M22+ALL!$N22+ALL!$O22+ALL!$P22+ALL!$Q22)*100</f>
        <v>0</v>
      </c>
      <c r="Q22" s="126">
        <f>ALL!Q22/(ALL!$M22+ALL!$N22+ALL!$O22+ALL!$P22+ALL!$Q22)*100</f>
        <v>0</v>
      </c>
      <c r="R22" s="126">
        <f>ALL!R22/(ALL!$R22+ALL!$S22+ALL!$T22+ALL!$U22+ALL!$V22)*100</f>
        <v>12.5</v>
      </c>
      <c r="S22" s="126">
        <f>ALL!S22/(ALL!$R22+ALL!$S22+ALL!$T22+ALL!$U22+ALL!$V22)*100</f>
        <v>37.5</v>
      </c>
      <c r="T22" s="126">
        <f>ALL!T22/(ALL!$R22+ALL!$S22+ALL!$T22+ALL!$U22+ALL!$V22)*100</f>
        <v>18.75</v>
      </c>
      <c r="U22" s="126">
        <f>ALL!U22/(ALL!$R22+ALL!$S22+ALL!$T22+ALL!$U22+ALL!$V22)*100</f>
        <v>18.75</v>
      </c>
      <c r="V22" s="126">
        <f>ALL!V22/(ALL!$R22+ALL!$S22+ALL!$T22+ALL!$U22+ALL!$V22)*100</f>
        <v>12.5</v>
      </c>
      <c r="W22" s="126">
        <f>ALL!W22/(ALL!$W22+ALL!$X22+ALL!$Y22+ALL!$Z22+ALL!$AA22)*100</f>
        <v>33.90804597701149</v>
      </c>
      <c r="X22" s="126">
        <f>ALL!X22/(ALL!$W22+ALL!$X22+ALL!$Y22+ALL!$Z22+ALL!$AA22)*100</f>
        <v>23.563218390804597</v>
      </c>
      <c r="Y22" s="126">
        <f>ALL!Y22/(ALL!$W22+ALL!$X22+ALL!$Y22+ALL!$Z22+ALL!$AA22)*100</f>
        <v>17.816091954022991</v>
      </c>
      <c r="Z22" s="126">
        <f>ALL!Z22/(ALL!$W22+ALL!$X22+ALL!$Y22+ALL!$Z22+ALL!$AA22)*100</f>
        <v>11.494252873563218</v>
      </c>
      <c r="AA22" s="126">
        <f>ALL!AA22/(ALL!$W22+ALL!$X22+ALL!$Y22+ALL!$Z22+ALL!$AA22)*100</f>
        <v>13.218390804597702</v>
      </c>
      <c r="AB22" s="96">
        <f t="shared" si="1"/>
        <v>100</v>
      </c>
    </row>
    <row r="23" spans="1:28" ht="30" customHeight="1" x14ac:dyDescent="0.25">
      <c r="A23" s="18">
        <v>17</v>
      </c>
      <c r="B23" s="20" t="s">
        <v>28</v>
      </c>
      <c r="C23" s="125">
        <f>ALL!C23/(ALL!$C23+ALL!$D23+ALL!$E23+ALL!$F23+ALL!$G23)*100</f>
        <v>20.33898305084746</v>
      </c>
      <c r="D23" s="125">
        <f>ALL!D23/(ALL!$C23+ALL!$D23+ALL!$E23+ALL!$F23+ALL!$G23)*100</f>
        <v>23.728813559322035</v>
      </c>
      <c r="E23" s="125">
        <f>ALL!E23/(ALL!$C23+ALL!$D23+ALL!$E23+ALL!$F23+ALL!$G23)*100</f>
        <v>23.728813559322035</v>
      </c>
      <c r="F23" s="125">
        <f>ALL!F23/(ALL!$C23+ALL!$D23+ALL!$E23+ALL!$F23+ALL!$G23)*100</f>
        <v>14.40677966101695</v>
      </c>
      <c r="G23" s="125">
        <f>ALL!G23/(ALL!$C23+ALL!$D23+ALL!$E23+ALL!$F23+ALL!$G23)*100</f>
        <v>17.796610169491526</v>
      </c>
      <c r="H23" s="126">
        <f>ALL!H23/(ALL!$H23+ALL!$I23+ALL!$J23+ALL!$K23+ALL!$L23)*100</f>
        <v>9.0909090909090917</v>
      </c>
      <c r="I23" s="126">
        <f>ALL!I23/(ALL!$H23+ALL!$I23+ALL!$J23+ALL!$K23+ALL!$L23)*100</f>
        <v>18.181818181818183</v>
      </c>
      <c r="J23" s="126">
        <f>ALL!J23/(ALL!$H23+ALL!$I23+ALL!$J23+ALL!$K23+ALL!$L23)*100</f>
        <v>31.818181818181817</v>
      </c>
      <c r="K23" s="126">
        <f>ALL!K23/(ALL!$H23+ALL!$I23+ALL!$J23+ALL!$K23+ALL!$L23)*100</f>
        <v>27.27272727272727</v>
      </c>
      <c r="L23" s="126">
        <f>ALL!L23/(ALL!$H23+ALL!$I23+ALL!$J23+ALL!$K23+ALL!$L23)*100</f>
        <v>13.636363636363635</v>
      </c>
      <c r="M23" s="126">
        <f>ALL!M23/(ALL!$M23+ALL!$N23+ALL!$O23+ALL!$P23+ALL!$Q23)*100</f>
        <v>33.333333333333329</v>
      </c>
      <c r="N23" s="126">
        <f>ALL!N23/(ALL!$M23+ALL!$N23+ALL!$O23+ALL!$P23+ALL!$Q23)*100</f>
        <v>11.111111111111111</v>
      </c>
      <c r="O23" s="126">
        <f>ALL!O23/(ALL!$M23+ALL!$N23+ALL!$O23+ALL!$P23+ALL!$Q23)*100</f>
        <v>27.777777777777779</v>
      </c>
      <c r="P23" s="126">
        <f>ALL!P23/(ALL!$M23+ALL!$N23+ALL!$O23+ALL!$P23+ALL!$Q23)*100</f>
        <v>16.666666666666664</v>
      </c>
      <c r="Q23" s="126">
        <f>ALL!Q23/(ALL!$M23+ALL!$N23+ALL!$O23+ALL!$P23+ALL!$Q23)*100</f>
        <v>11.111111111111111</v>
      </c>
      <c r="R23" s="126">
        <f>ALL!R23/(ALL!$R23+ALL!$S23+ALL!$T23+ALL!$U23+ALL!$V23)*100</f>
        <v>31.25</v>
      </c>
      <c r="S23" s="126">
        <f>ALL!S23/(ALL!$R23+ALL!$S23+ALL!$T23+ALL!$U23+ALL!$V23)*100</f>
        <v>31.25</v>
      </c>
      <c r="T23" s="126">
        <f>ALL!T23/(ALL!$R23+ALL!$S23+ALL!$T23+ALL!$U23+ALL!$V23)*100</f>
        <v>12.5</v>
      </c>
      <c r="U23" s="126">
        <f>ALL!U23/(ALL!$R23+ALL!$S23+ALL!$T23+ALL!$U23+ALL!$V23)*100</f>
        <v>12.5</v>
      </c>
      <c r="V23" s="126">
        <f>ALL!V23/(ALL!$R23+ALL!$S23+ALL!$T23+ALL!$U23+ALL!$V23)*100</f>
        <v>12.5</v>
      </c>
      <c r="W23" s="126">
        <f>ALL!W23/(ALL!$W23+ALL!$X23+ALL!$Y23+ALL!$Z23+ALL!$AA23)*100</f>
        <v>21.264367816091951</v>
      </c>
      <c r="X23" s="126">
        <f>ALL!X23/(ALL!$W23+ALL!$X23+ALL!$Y23+ALL!$Z23+ALL!$AA23)*100</f>
        <v>22.413793103448278</v>
      </c>
      <c r="Y23" s="126">
        <f>ALL!Y23/(ALL!$W23+ALL!$X23+ALL!$Y23+ALL!$Z23+ALL!$AA23)*100</f>
        <v>24.137931034482758</v>
      </c>
      <c r="Z23" s="126">
        <f>ALL!Z23/(ALL!$W23+ALL!$X23+ALL!$Y23+ALL!$Z23+ALL!$AA23)*100</f>
        <v>16.091954022988507</v>
      </c>
      <c r="AA23" s="126">
        <f>ALL!AA23/(ALL!$W23+ALL!$X23+ALL!$Y23+ALL!$Z23+ALL!$AA23)*100</f>
        <v>16.091954022988507</v>
      </c>
      <c r="AB23" s="96">
        <f t="shared" si="1"/>
        <v>100</v>
      </c>
    </row>
    <row r="24" spans="1:28" ht="30" customHeight="1" x14ac:dyDescent="0.25">
      <c r="A24" s="18"/>
      <c r="B24" s="20"/>
      <c r="C24" s="101"/>
      <c r="D24" s="102"/>
      <c r="E24" s="102"/>
      <c r="F24" s="102"/>
      <c r="G24" s="103"/>
      <c r="H24" s="101"/>
      <c r="I24" s="104"/>
      <c r="J24" s="104"/>
      <c r="K24" s="104"/>
      <c r="L24" s="105"/>
      <c r="M24" s="106"/>
      <c r="N24" s="104"/>
      <c r="O24" s="104"/>
      <c r="P24" s="104"/>
      <c r="Q24" s="105"/>
      <c r="R24" s="106"/>
      <c r="S24" s="104"/>
      <c r="T24" s="104"/>
      <c r="U24" s="104"/>
      <c r="V24" s="105"/>
      <c r="W24" s="107"/>
      <c r="X24" s="107"/>
      <c r="Y24" s="107"/>
      <c r="Z24" s="107"/>
      <c r="AA24" s="107"/>
      <c r="AB24" s="114"/>
    </row>
    <row r="25" spans="1:28" ht="30" customHeight="1" x14ac:dyDescent="0.25">
      <c r="A25" s="18"/>
      <c r="B25" s="21" t="s">
        <v>51</v>
      </c>
      <c r="C25" s="101"/>
      <c r="D25" s="102"/>
      <c r="E25" s="102"/>
      <c r="F25" s="102"/>
      <c r="G25" s="103"/>
      <c r="H25" s="101"/>
      <c r="I25" s="104"/>
      <c r="J25" s="104"/>
      <c r="K25" s="104"/>
      <c r="L25" s="105"/>
      <c r="M25" s="106"/>
      <c r="N25" s="104"/>
      <c r="O25" s="104"/>
      <c r="P25" s="104"/>
      <c r="Q25" s="105"/>
      <c r="R25" s="106"/>
      <c r="S25" s="104"/>
      <c r="T25" s="104"/>
      <c r="U25" s="104"/>
      <c r="V25" s="105"/>
      <c r="W25" s="107"/>
      <c r="X25" s="107"/>
      <c r="Y25" s="107"/>
      <c r="Z25" s="107"/>
      <c r="AA25" s="107"/>
      <c r="AB25" s="114"/>
    </row>
    <row r="26" spans="1:28" ht="30" customHeight="1" x14ac:dyDescent="0.25">
      <c r="A26" s="18">
        <v>18</v>
      </c>
      <c r="B26" s="20" t="s">
        <v>22</v>
      </c>
      <c r="C26" s="125">
        <f>ALL!C26/(ALL!$C26+ALL!$D26+ALL!$E26+ALL!$F26+ALL!$G26)*100</f>
        <v>9.3220338983050848</v>
      </c>
      <c r="D26" s="125">
        <f>ALL!D26/(ALL!$C26+ALL!$D26+ALL!$E26+ALL!$F26+ALL!$G26)*100</f>
        <v>5.9322033898305087</v>
      </c>
      <c r="E26" s="125">
        <f>ALL!E26/(ALL!$C26+ALL!$D26+ALL!$E26+ALL!$F26+ALL!$G26)*100</f>
        <v>19.491525423728813</v>
      </c>
      <c r="F26" s="125">
        <f>ALL!F26/(ALL!$C26+ALL!$D26+ALL!$E26+ALL!$F26+ALL!$G26)*100</f>
        <v>23.728813559322035</v>
      </c>
      <c r="G26" s="125">
        <f>ALL!G26/(ALL!$C26+ALL!$D26+ALL!$E26+ALL!$F26+ALL!$G26)*100</f>
        <v>41.525423728813557</v>
      </c>
      <c r="H26" s="126">
        <f>ALL!H26/(ALL!$H26+ALL!$I26+ALL!$J26+ALL!$K26+ALL!$L26)*100</f>
        <v>0</v>
      </c>
      <c r="I26" s="126">
        <f>ALL!I26/(ALL!$H26+ALL!$I26+ALL!$J26+ALL!$K26+ALL!$L26)*100</f>
        <v>13.636363636363635</v>
      </c>
      <c r="J26" s="126">
        <f>ALL!J26/(ALL!$H26+ALL!$I26+ALL!$J26+ALL!$K26+ALL!$L26)*100</f>
        <v>36.363636363636367</v>
      </c>
      <c r="K26" s="126">
        <f>ALL!K26/(ALL!$H26+ALL!$I26+ALL!$J26+ALL!$K26+ALL!$L26)*100</f>
        <v>22.727272727272727</v>
      </c>
      <c r="L26" s="126">
        <f>ALL!L26/(ALL!$H26+ALL!$I26+ALL!$J26+ALL!$K26+ALL!$L26)*100</f>
        <v>27.27272727272727</v>
      </c>
      <c r="M26" s="126">
        <f>ALL!M26/(ALL!$M26+ALL!$N26+ALL!$O26+ALL!$P26+ALL!$Q26)*100</f>
        <v>11.111111111111111</v>
      </c>
      <c r="N26" s="126">
        <f>ALL!N26/(ALL!$M26+ALL!$N26+ALL!$O26+ALL!$P26+ALL!$Q26)*100</f>
        <v>16.666666666666664</v>
      </c>
      <c r="O26" s="126">
        <f>ALL!O26/(ALL!$M26+ALL!$N26+ALL!$O26+ALL!$P26+ALL!$Q26)*100</f>
        <v>33.333333333333329</v>
      </c>
      <c r="P26" s="126">
        <f>ALL!P26/(ALL!$M26+ALL!$N26+ALL!$O26+ALL!$P26+ALL!$Q26)*100</f>
        <v>5.5555555555555554</v>
      </c>
      <c r="Q26" s="126">
        <f>ALL!Q26/(ALL!$M26+ALL!$N26+ALL!$O26+ALL!$P26+ALL!$Q26)*100</f>
        <v>33.333333333333329</v>
      </c>
      <c r="R26" s="126">
        <f>ALL!R26/(ALL!$R26+ALL!$S26+ALL!$T26+ALL!$U26+ALL!$V26)*100</f>
        <v>6.25</v>
      </c>
      <c r="S26" s="126">
        <f>ALL!S26/(ALL!$R26+ALL!$S26+ALL!$T26+ALL!$U26+ALL!$V26)*100</f>
        <v>6.25</v>
      </c>
      <c r="T26" s="126">
        <f>ALL!T26/(ALL!$R26+ALL!$S26+ALL!$T26+ALL!$U26+ALL!$V26)*100</f>
        <v>37.5</v>
      </c>
      <c r="U26" s="126">
        <f>ALL!U26/(ALL!$R26+ALL!$S26+ALL!$T26+ALL!$U26+ALL!$V26)*100</f>
        <v>37.5</v>
      </c>
      <c r="V26" s="126">
        <f>ALL!V26/(ALL!$R26+ALL!$S26+ALL!$T26+ALL!$U26+ALL!$V26)*100</f>
        <v>12.5</v>
      </c>
      <c r="W26" s="126">
        <f>ALL!W26/(ALL!$W26+ALL!$X26+ALL!$Y26+ALL!$Z26+ALL!$AA26)*100</f>
        <v>8.0459770114942533</v>
      </c>
      <c r="X26" s="126">
        <f>ALL!X26/(ALL!$W26+ALL!$X26+ALL!$Y26+ALL!$Z26+ALL!$AA26)*100</f>
        <v>8.0459770114942533</v>
      </c>
      <c r="Y26" s="126">
        <f>ALL!Y26/(ALL!$W26+ALL!$X26+ALL!$Y26+ALL!$Z26+ALL!$AA26)*100</f>
        <v>24.712643678160919</v>
      </c>
      <c r="Z26" s="126">
        <f>ALL!Z26/(ALL!$W26+ALL!$X26+ALL!$Y26+ALL!$Z26+ALL!$AA26)*100</f>
        <v>22.988505747126435</v>
      </c>
      <c r="AA26" s="126">
        <f>ALL!AA26/(ALL!$W26+ALL!$X26+ALL!$Y26+ALL!$Z26+ALL!$AA26)*100</f>
        <v>36.206896551724135</v>
      </c>
      <c r="AB26" s="96">
        <f t="shared" ref="AB26:AB34" si="2">SUM(W26:AA26)</f>
        <v>100</v>
      </c>
    </row>
    <row r="27" spans="1:28" ht="30" customHeight="1" x14ac:dyDescent="0.25">
      <c r="A27" s="18">
        <v>19</v>
      </c>
      <c r="B27" s="17" t="s">
        <v>23</v>
      </c>
      <c r="C27" s="125">
        <f>ALL!C27/(ALL!$C27+ALL!$D27+ALL!$E27+ALL!$F27+ALL!$G27)*100</f>
        <v>5.0847457627118651</v>
      </c>
      <c r="D27" s="125">
        <f>ALL!D27/(ALL!$C27+ALL!$D27+ALL!$E27+ALL!$F27+ALL!$G27)*100</f>
        <v>7.6271186440677967</v>
      </c>
      <c r="E27" s="125">
        <f>ALL!E27/(ALL!$C27+ALL!$D27+ALL!$E27+ALL!$F27+ALL!$G27)*100</f>
        <v>27.118644067796609</v>
      </c>
      <c r="F27" s="125">
        <f>ALL!F27/(ALL!$C27+ALL!$D27+ALL!$E27+ALL!$F27+ALL!$G27)*100</f>
        <v>27.966101694915253</v>
      </c>
      <c r="G27" s="125">
        <f>ALL!G27/(ALL!$C27+ALL!$D27+ALL!$E27+ALL!$F27+ALL!$G27)*100</f>
        <v>32.20338983050847</v>
      </c>
      <c r="H27" s="126">
        <f>ALL!H27/(ALL!$H27+ALL!$I27+ALL!$J27+ALL!$K27+ALL!$L27)*100</f>
        <v>4.5454545454545459</v>
      </c>
      <c r="I27" s="126">
        <f>ALL!I27/(ALL!$H27+ALL!$I27+ALL!$J27+ALL!$K27+ALL!$L27)*100</f>
        <v>13.636363636363635</v>
      </c>
      <c r="J27" s="126">
        <f>ALL!J27/(ALL!$H27+ALL!$I27+ALL!$J27+ALL!$K27+ALL!$L27)*100</f>
        <v>13.636363636363635</v>
      </c>
      <c r="K27" s="126">
        <f>ALL!K27/(ALL!$H27+ALL!$I27+ALL!$J27+ALL!$K27+ALL!$L27)*100</f>
        <v>45.454545454545453</v>
      </c>
      <c r="L27" s="126">
        <f>ALL!L27/(ALL!$H27+ALL!$I27+ALL!$J27+ALL!$K27+ALL!$L27)*100</f>
        <v>22.727272727272727</v>
      </c>
      <c r="M27" s="126">
        <f>ALL!M27/(ALL!$M27+ALL!$N27+ALL!$O27+ALL!$P27+ALL!$Q27)*100</f>
        <v>11.111111111111111</v>
      </c>
      <c r="N27" s="126">
        <f>ALL!N27/(ALL!$M27+ALL!$N27+ALL!$O27+ALL!$P27+ALL!$Q27)*100</f>
        <v>5.5555555555555554</v>
      </c>
      <c r="O27" s="126">
        <f>ALL!O27/(ALL!$M27+ALL!$N27+ALL!$O27+ALL!$P27+ALL!$Q27)*100</f>
        <v>22.222222222222221</v>
      </c>
      <c r="P27" s="126">
        <f>ALL!P27/(ALL!$M27+ALL!$N27+ALL!$O27+ALL!$P27+ALL!$Q27)*100</f>
        <v>11.111111111111111</v>
      </c>
      <c r="Q27" s="126">
        <f>ALL!Q27/(ALL!$M27+ALL!$N27+ALL!$O27+ALL!$P27+ALL!$Q27)*100</f>
        <v>50</v>
      </c>
      <c r="R27" s="126">
        <f>ALL!R27/(ALL!$R27+ALL!$S27+ALL!$T27+ALL!$U27+ALL!$V27)*100</f>
        <v>0</v>
      </c>
      <c r="S27" s="126">
        <f>ALL!S27/(ALL!$R27+ALL!$S27+ALL!$T27+ALL!$U27+ALL!$V27)*100</f>
        <v>25</v>
      </c>
      <c r="T27" s="126">
        <f>ALL!T27/(ALL!$R27+ALL!$S27+ALL!$T27+ALL!$U27+ALL!$V27)*100</f>
        <v>18.75</v>
      </c>
      <c r="U27" s="126">
        <f>ALL!U27/(ALL!$R27+ALL!$S27+ALL!$T27+ALL!$U27+ALL!$V27)*100</f>
        <v>31.25</v>
      </c>
      <c r="V27" s="126">
        <f>ALL!V27/(ALL!$R27+ALL!$S27+ALL!$T27+ALL!$U27+ALL!$V27)*100</f>
        <v>25</v>
      </c>
      <c r="W27" s="126">
        <f>ALL!W27/(ALL!$W27+ALL!$X27+ALL!$Y27+ALL!$Z27+ALL!$AA27)*100</f>
        <v>5.1724137931034484</v>
      </c>
      <c r="X27" s="126">
        <f>ALL!X27/(ALL!$W27+ALL!$X27+ALL!$Y27+ALL!$Z27+ALL!$AA27)*100</f>
        <v>9.7701149425287355</v>
      </c>
      <c r="Y27" s="126">
        <f>ALL!Y27/(ALL!$W27+ALL!$X27+ALL!$Y27+ALL!$Z27+ALL!$AA27)*100</f>
        <v>24.137931034482758</v>
      </c>
      <c r="Z27" s="126">
        <f>ALL!Z27/(ALL!$W27+ALL!$X27+ALL!$Y27+ALL!$Z27+ALL!$AA27)*100</f>
        <v>28.735632183908045</v>
      </c>
      <c r="AA27" s="126">
        <f>ALL!AA27/(ALL!$W27+ALL!$X27+ALL!$Y27+ALL!$Z27+ALL!$AA27)*100</f>
        <v>32.183908045977013</v>
      </c>
      <c r="AB27" s="96">
        <f t="shared" si="2"/>
        <v>100</v>
      </c>
    </row>
    <row r="28" spans="1:28" ht="30" customHeight="1" x14ac:dyDescent="0.25">
      <c r="A28" s="18">
        <v>20</v>
      </c>
      <c r="B28" s="20" t="s">
        <v>24</v>
      </c>
      <c r="C28" s="125">
        <f>ALL!C28/(ALL!$C28+ALL!$D28+ALL!$E28+ALL!$F28+ALL!$G28)*100</f>
        <v>11.864406779661017</v>
      </c>
      <c r="D28" s="125">
        <f>ALL!D28/(ALL!$C28+ALL!$D28+ALL!$E28+ALL!$F28+ALL!$G28)*100</f>
        <v>14.40677966101695</v>
      </c>
      <c r="E28" s="125">
        <f>ALL!E28/(ALL!$C28+ALL!$D28+ALL!$E28+ALL!$F28+ALL!$G28)*100</f>
        <v>26.271186440677969</v>
      </c>
      <c r="F28" s="125">
        <f>ALL!F28/(ALL!$C28+ALL!$D28+ALL!$E28+ALL!$F28+ALL!$G28)*100</f>
        <v>16.949152542372879</v>
      </c>
      <c r="G28" s="125">
        <f>ALL!G28/(ALL!$C28+ALL!$D28+ALL!$E28+ALL!$F28+ALL!$G28)*100</f>
        <v>30.508474576271187</v>
      </c>
      <c r="H28" s="126">
        <f>ALL!H28/(ALL!$H28+ALL!$I28+ALL!$J28+ALL!$K28+ALL!$L28)*100</f>
        <v>4.5454545454545459</v>
      </c>
      <c r="I28" s="126">
        <f>ALL!I28/(ALL!$H28+ALL!$I28+ALL!$J28+ALL!$K28+ALL!$L28)*100</f>
        <v>22.727272727272727</v>
      </c>
      <c r="J28" s="126">
        <f>ALL!J28/(ALL!$H28+ALL!$I28+ALL!$J28+ALL!$K28+ALL!$L28)*100</f>
        <v>27.27272727272727</v>
      </c>
      <c r="K28" s="126">
        <f>ALL!K28/(ALL!$H28+ALL!$I28+ALL!$J28+ALL!$K28+ALL!$L28)*100</f>
        <v>31.818181818181817</v>
      </c>
      <c r="L28" s="126">
        <f>ALL!L28/(ALL!$H28+ALL!$I28+ALL!$J28+ALL!$K28+ALL!$L28)*100</f>
        <v>13.636363636363635</v>
      </c>
      <c r="M28" s="126">
        <f>ALL!M28/(ALL!$M28+ALL!$N28+ALL!$O28+ALL!$P28+ALL!$Q28)*100</f>
        <v>5.5555555555555554</v>
      </c>
      <c r="N28" s="126">
        <f>ALL!N28/(ALL!$M28+ALL!$N28+ALL!$O28+ALL!$P28+ALL!$Q28)*100</f>
        <v>5.5555555555555554</v>
      </c>
      <c r="O28" s="126">
        <f>ALL!O28/(ALL!$M28+ALL!$N28+ALL!$O28+ALL!$P28+ALL!$Q28)*100</f>
        <v>22.222222222222221</v>
      </c>
      <c r="P28" s="126">
        <f>ALL!P28/(ALL!$M28+ALL!$N28+ALL!$O28+ALL!$P28+ALL!$Q28)*100</f>
        <v>27.777777777777779</v>
      </c>
      <c r="Q28" s="126">
        <f>ALL!Q28/(ALL!$M28+ALL!$N28+ALL!$O28+ALL!$P28+ALL!$Q28)*100</f>
        <v>38.888888888888893</v>
      </c>
      <c r="R28" s="126">
        <f>ALL!R28/(ALL!$R28+ALL!$S28+ALL!$T28+ALL!$U28+ALL!$V28)*100</f>
        <v>0</v>
      </c>
      <c r="S28" s="126">
        <f>ALL!S28/(ALL!$R28+ALL!$S28+ALL!$T28+ALL!$U28+ALL!$V28)*100</f>
        <v>12.5</v>
      </c>
      <c r="T28" s="126">
        <f>ALL!T28/(ALL!$R28+ALL!$S28+ALL!$T28+ALL!$U28+ALL!$V28)*100</f>
        <v>43.75</v>
      </c>
      <c r="U28" s="126">
        <f>ALL!U28/(ALL!$R28+ALL!$S28+ALL!$T28+ALL!$U28+ALL!$V28)*100</f>
        <v>31.25</v>
      </c>
      <c r="V28" s="126">
        <f>ALL!V28/(ALL!$R28+ALL!$S28+ALL!$T28+ALL!$U28+ALL!$V28)*100</f>
        <v>12.5</v>
      </c>
      <c r="W28" s="126">
        <f>ALL!W28/(ALL!$W28+ALL!$X28+ALL!$Y28+ALL!$Z28+ALL!$AA28)*100</f>
        <v>9.1954022988505741</v>
      </c>
      <c r="X28" s="126">
        <f>ALL!X28/(ALL!$W28+ALL!$X28+ALL!$Y28+ALL!$Z28+ALL!$AA28)*100</f>
        <v>14.367816091954023</v>
      </c>
      <c r="Y28" s="126">
        <f>ALL!Y28/(ALL!$W28+ALL!$X28+ALL!$Y28+ALL!$Z28+ALL!$AA28)*100</f>
        <v>27.586206896551722</v>
      </c>
      <c r="Z28" s="126">
        <f>ALL!Z28/(ALL!$W28+ALL!$X28+ALL!$Y28+ALL!$Z28+ALL!$AA28)*100</f>
        <v>21.264367816091951</v>
      </c>
      <c r="AA28" s="126">
        <f>ALL!AA28/(ALL!$W28+ALL!$X28+ALL!$Y28+ALL!$Z28+ALL!$AA28)*100</f>
        <v>27.586206896551722</v>
      </c>
      <c r="AB28" s="96">
        <f t="shared" si="2"/>
        <v>100</v>
      </c>
    </row>
    <row r="29" spans="1:28" ht="30" customHeight="1" x14ac:dyDescent="0.25">
      <c r="A29" s="18">
        <v>21</v>
      </c>
      <c r="B29" s="17" t="s">
        <v>25</v>
      </c>
      <c r="C29" s="125">
        <f>ALL!C29/(ALL!$C29+ALL!$D29+ALL!$E29+ALL!$F29+ALL!$G29)*100</f>
        <v>13.793103448275861</v>
      </c>
      <c r="D29" s="125">
        <f>ALL!D29/(ALL!$C29+ALL!$D29+ALL!$E29+ALL!$F29+ALL!$G29)*100</f>
        <v>12.931034482758621</v>
      </c>
      <c r="E29" s="125">
        <f>ALL!E29/(ALL!$C29+ALL!$D29+ALL!$E29+ALL!$F29+ALL!$G29)*100</f>
        <v>17.241379310344829</v>
      </c>
      <c r="F29" s="125">
        <f>ALL!F29/(ALL!$C29+ALL!$D29+ALL!$E29+ALL!$F29+ALL!$G29)*100</f>
        <v>20.689655172413794</v>
      </c>
      <c r="G29" s="125">
        <f>ALL!G29/(ALL!$C29+ALL!$D29+ALL!$E29+ALL!$F29+ALL!$G29)*100</f>
        <v>35.344827586206897</v>
      </c>
      <c r="H29" s="126">
        <f>ALL!H29/(ALL!$H29+ALL!$I29+ALL!$J29+ALL!$K29+ALL!$L29)*100</f>
        <v>4.5454545454545459</v>
      </c>
      <c r="I29" s="126">
        <f>ALL!I29/(ALL!$H29+ALL!$I29+ALL!$J29+ALL!$K29+ALL!$L29)*100</f>
        <v>13.636363636363635</v>
      </c>
      <c r="J29" s="126">
        <f>ALL!J29/(ALL!$H29+ALL!$I29+ALL!$J29+ALL!$K29+ALL!$L29)*100</f>
        <v>27.27272727272727</v>
      </c>
      <c r="K29" s="126">
        <f>ALL!K29/(ALL!$H29+ALL!$I29+ALL!$J29+ALL!$K29+ALL!$L29)*100</f>
        <v>13.636363636363635</v>
      </c>
      <c r="L29" s="126">
        <f>ALL!L29/(ALL!$H29+ALL!$I29+ALL!$J29+ALL!$K29+ALL!$L29)*100</f>
        <v>40.909090909090914</v>
      </c>
      <c r="M29" s="126">
        <f>ALL!M29/(ALL!$M29+ALL!$N29+ALL!$O29+ALL!$P29+ALL!$Q29)*100</f>
        <v>0</v>
      </c>
      <c r="N29" s="126">
        <f>ALL!N29/(ALL!$M29+ALL!$N29+ALL!$O29+ALL!$P29+ALL!$Q29)*100</f>
        <v>0</v>
      </c>
      <c r="O29" s="126">
        <f>ALL!O29/(ALL!$M29+ALL!$N29+ALL!$O29+ALL!$P29+ALL!$Q29)*100</f>
        <v>27.777777777777779</v>
      </c>
      <c r="P29" s="126">
        <f>ALL!P29/(ALL!$M29+ALL!$N29+ALL!$O29+ALL!$P29+ALL!$Q29)*100</f>
        <v>33.333333333333329</v>
      </c>
      <c r="Q29" s="126">
        <f>ALL!Q29/(ALL!$M29+ALL!$N29+ALL!$O29+ALL!$P29+ALL!$Q29)*100</f>
        <v>38.888888888888893</v>
      </c>
      <c r="R29" s="126">
        <f>ALL!R29/(ALL!$R29+ALL!$S29+ALL!$T29+ALL!$U29+ALL!$V29)*100</f>
        <v>6.25</v>
      </c>
      <c r="S29" s="126">
        <f>ALL!S29/(ALL!$R29+ALL!$S29+ALL!$T29+ALL!$U29+ALL!$V29)*100</f>
        <v>25</v>
      </c>
      <c r="T29" s="126">
        <f>ALL!T29/(ALL!$R29+ALL!$S29+ALL!$T29+ALL!$U29+ALL!$V29)*100</f>
        <v>37.5</v>
      </c>
      <c r="U29" s="126">
        <f>ALL!U29/(ALL!$R29+ALL!$S29+ALL!$T29+ALL!$U29+ALL!$V29)*100</f>
        <v>25</v>
      </c>
      <c r="V29" s="126">
        <f>ALL!V29/(ALL!$R29+ALL!$S29+ALL!$T29+ALL!$U29+ALL!$V29)*100</f>
        <v>6.25</v>
      </c>
      <c r="W29" s="126">
        <f>ALL!W29/(ALL!$W29+ALL!$X29+ALL!$Y29+ALL!$Z29+ALL!$AA29)*100</f>
        <v>10.465116279069768</v>
      </c>
      <c r="X29" s="126">
        <f>ALL!X29/(ALL!$W29+ALL!$X29+ALL!$Y29+ALL!$Z29+ALL!$AA29)*100</f>
        <v>12.790697674418606</v>
      </c>
      <c r="Y29" s="126">
        <f>ALL!Y29/(ALL!$W29+ALL!$X29+ALL!$Y29+ALL!$Z29+ALL!$AA29)*100</f>
        <v>21.511627906976745</v>
      </c>
      <c r="Z29" s="126">
        <f>ALL!Z29/(ALL!$W29+ALL!$X29+ALL!$Y29+ALL!$Z29+ALL!$AA29)*100</f>
        <v>21.511627906976745</v>
      </c>
      <c r="AA29" s="126">
        <f>ALL!AA29/(ALL!$W29+ALL!$X29+ALL!$Y29+ALL!$Z29+ALL!$AA29)*100</f>
        <v>33.720930232558139</v>
      </c>
      <c r="AB29" s="96">
        <f t="shared" si="2"/>
        <v>100</v>
      </c>
    </row>
    <row r="30" spans="1:28" ht="30" customHeight="1" x14ac:dyDescent="0.25">
      <c r="A30" s="18">
        <v>22</v>
      </c>
      <c r="B30" s="17" t="s">
        <v>26</v>
      </c>
      <c r="C30" s="125">
        <f>ALL!C30/(ALL!$C30+ALL!$D30+ALL!$E30+ALL!$F30+ALL!$G30)*100</f>
        <v>13.559322033898304</v>
      </c>
      <c r="D30" s="125">
        <f>ALL!D30/(ALL!$C30+ALL!$D30+ALL!$E30+ALL!$F30+ALL!$G30)*100</f>
        <v>23.728813559322035</v>
      </c>
      <c r="E30" s="125">
        <f>ALL!E30/(ALL!$C30+ALL!$D30+ALL!$E30+ALL!$F30+ALL!$G30)*100</f>
        <v>25.423728813559322</v>
      </c>
      <c r="F30" s="125">
        <f>ALL!F30/(ALL!$C30+ALL!$D30+ALL!$E30+ALL!$F30+ALL!$G30)*100</f>
        <v>18.64406779661017</v>
      </c>
      <c r="G30" s="125">
        <f>ALL!G30/(ALL!$C30+ALL!$D30+ALL!$E30+ALL!$F30+ALL!$G30)*100</f>
        <v>18.64406779661017</v>
      </c>
      <c r="H30" s="126">
        <f>ALL!H30/(ALL!$H30+ALL!$I30+ALL!$J30+ALL!$K30+ALL!$L30)*100</f>
        <v>18.181818181818183</v>
      </c>
      <c r="I30" s="126">
        <f>ALL!I30/(ALL!$H30+ALL!$I30+ALL!$J30+ALL!$K30+ALL!$L30)*100</f>
        <v>18.181818181818183</v>
      </c>
      <c r="J30" s="126">
        <f>ALL!J30/(ALL!$H30+ALL!$I30+ALL!$J30+ALL!$K30+ALL!$L30)*100</f>
        <v>31.818181818181817</v>
      </c>
      <c r="K30" s="126">
        <f>ALL!K30/(ALL!$H30+ALL!$I30+ALL!$J30+ALL!$K30+ALL!$L30)*100</f>
        <v>13.636363636363635</v>
      </c>
      <c r="L30" s="126">
        <f>ALL!L30/(ALL!$H30+ALL!$I30+ALL!$J30+ALL!$K30+ALL!$L30)*100</f>
        <v>18.181818181818183</v>
      </c>
      <c r="M30" s="126">
        <f>ALL!M30/(ALL!$M30+ALL!$N30+ALL!$O30+ALL!$P30+ALL!$Q30)*100</f>
        <v>5.5555555555555554</v>
      </c>
      <c r="N30" s="126">
        <f>ALL!N30/(ALL!$M30+ALL!$N30+ALL!$O30+ALL!$P30+ALL!$Q30)*100</f>
        <v>27.777777777777779</v>
      </c>
      <c r="O30" s="126">
        <f>ALL!O30/(ALL!$M30+ALL!$N30+ALL!$O30+ALL!$P30+ALL!$Q30)*100</f>
        <v>27.777777777777779</v>
      </c>
      <c r="P30" s="126">
        <f>ALL!P30/(ALL!$M30+ALL!$N30+ALL!$O30+ALL!$P30+ALL!$Q30)*100</f>
        <v>11.111111111111111</v>
      </c>
      <c r="Q30" s="126">
        <f>ALL!Q30/(ALL!$M30+ALL!$N30+ALL!$O30+ALL!$P30+ALL!$Q30)*100</f>
        <v>27.777777777777779</v>
      </c>
      <c r="R30" s="126">
        <f>ALL!R30/(ALL!$R30+ALL!$S30+ALL!$T30+ALL!$U30+ALL!$V30)*100</f>
        <v>0</v>
      </c>
      <c r="S30" s="126">
        <f>ALL!S30/(ALL!$R30+ALL!$S30+ALL!$T30+ALL!$U30+ALL!$V30)*100</f>
        <v>37.5</v>
      </c>
      <c r="T30" s="126">
        <f>ALL!T30/(ALL!$R30+ALL!$S30+ALL!$T30+ALL!$U30+ALL!$V30)*100</f>
        <v>31.25</v>
      </c>
      <c r="U30" s="126">
        <f>ALL!U30/(ALL!$R30+ALL!$S30+ALL!$T30+ALL!$U30+ALL!$V30)*100</f>
        <v>25</v>
      </c>
      <c r="V30" s="126">
        <f>ALL!V30/(ALL!$R30+ALL!$S30+ALL!$T30+ALL!$U30+ALL!$V30)*100</f>
        <v>6.25</v>
      </c>
      <c r="W30" s="126">
        <f>ALL!W30/(ALL!$W30+ALL!$X30+ALL!$Y30+ALL!$Z30+ALL!$AA30)*100</f>
        <v>12.068965517241379</v>
      </c>
      <c r="X30" s="126">
        <f>ALL!X30/(ALL!$W30+ALL!$X30+ALL!$Y30+ALL!$Z30+ALL!$AA30)*100</f>
        <v>24.712643678160919</v>
      </c>
      <c r="Y30" s="126">
        <f>ALL!Y30/(ALL!$W30+ALL!$X30+ALL!$Y30+ALL!$Z30+ALL!$AA30)*100</f>
        <v>27.011494252873565</v>
      </c>
      <c r="Z30" s="126">
        <f>ALL!Z30/(ALL!$W30+ALL!$X30+ALL!$Y30+ALL!$Z30+ALL!$AA30)*100</f>
        <v>17.816091954022991</v>
      </c>
      <c r="AA30" s="126">
        <f>ALL!AA30/(ALL!$W30+ALL!$X30+ALL!$Y30+ALL!$Z30+ALL!$AA30)*100</f>
        <v>18.390804597701148</v>
      </c>
      <c r="AB30" s="96">
        <f t="shared" si="2"/>
        <v>100</v>
      </c>
    </row>
    <row r="31" spans="1:28" ht="30" customHeight="1" x14ac:dyDescent="0.25">
      <c r="A31" s="18">
        <v>23</v>
      </c>
      <c r="B31" s="17" t="s">
        <v>27</v>
      </c>
      <c r="C31" s="125">
        <f>ALL!C31/(ALL!$C31+ALL!$D31+ALL!$E31+ALL!$F31+ALL!$G31)*100</f>
        <v>8.4745762711864394</v>
      </c>
      <c r="D31" s="125">
        <f>ALL!D31/(ALL!$C31+ALL!$D31+ALL!$E31+ALL!$F31+ALL!$G31)*100</f>
        <v>9.3220338983050848</v>
      </c>
      <c r="E31" s="125">
        <f>ALL!E31/(ALL!$C31+ALL!$D31+ALL!$E31+ALL!$F31+ALL!$G31)*100</f>
        <v>20.33898305084746</v>
      </c>
      <c r="F31" s="125">
        <f>ALL!F31/(ALL!$C31+ALL!$D31+ALL!$E31+ALL!$F31+ALL!$G31)*100</f>
        <v>17.796610169491526</v>
      </c>
      <c r="G31" s="125">
        <f>ALL!G31/(ALL!$C31+ALL!$D31+ALL!$E31+ALL!$F31+ALL!$G31)*100</f>
        <v>44.067796610169488</v>
      </c>
      <c r="H31" s="126">
        <f>ALL!H31/(ALL!$H31+ALL!$I31+ALL!$J31+ALL!$K31+ALL!$L31)*100</f>
        <v>9.0909090909090917</v>
      </c>
      <c r="I31" s="126">
        <f>ALL!I31/(ALL!$H31+ALL!$I31+ALL!$J31+ALL!$K31+ALL!$L31)*100</f>
        <v>9.0909090909090917</v>
      </c>
      <c r="J31" s="126">
        <f>ALL!J31/(ALL!$H31+ALL!$I31+ALL!$J31+ALL!$K31+ALL!$L31)*100</f>
        <v>0</v>
      </c>
      <c r="K31" s="126">
        <f>ALL!K31/(ALL!$H31+ALL!$I31+ALL!$J31+ALL!$K31+ALL!$L31)*100</f>
        <v>31.818181818181817</v>
      </c>
      <c r="L31" s="126">
        <f>ALL!L31/(ALL!$H31+ALL!$I31+ALL!$J31+ALL!$K31+ALL!$L31)*100</f>
        <v>50</v>
      </c>
      <c r="M31" s="126">
        <f>ALL!M31/(ALL!$M31+ALL!$N31+ALL!$O31+ALL!$P31+ALL!$Q31)*100</f>
        <v>0</v>
      </c>
      <c r="N31" s="126">
        <f>ALL!N31/(ALL!$M31+ALL!$N31+ALL!$O31+ALL!$P31+ALL!$Q31)*100</f>
        <v>11.111111111111111</v>
      </c>
      <c r="O31" s="126">
        <f>ALL!O31/(ALL!$M31+ALL!$N31+ALL!$O31+ALL!$P31+ALL!$Q31)*100</f>
        <v>27.777777777777779</v>
      </c>
      <c r="P31" s="126">
        <f>ALL!P31/(ALL!$M31+ALL!$N31+ALL!$O31+ALL!$P31+ALL!$Q31)*100</f>
        <v>27.777777777777779</v>
      </c>
      <c r="Q31" s="126">
        <f>ALL!Q31/(ALL!$M31+ALL!$N31+ALL!$O31+ALL!$P31+ALL!$Q31)*100</f>
        <v>33.333333333333329</v>
      </c>
      <c r="R31" s="126">
        <f>ALL!R31/(ALL!$R31+ALL!$S31+ALL!$T31+ALL!$U31+ALL!$V31)*100</f>
        <v>6.666666666666667</v>
      </c>
      <c r="S31" s="126">
        <f>ALL!S31/(ALL!$R31+ALL!$S31+ALL!$T31+ALL!$U31+ALL!$V31)*100</f>
        <v>13.333333333333334</v>
      </c>
      <c r="T31" s="126">
        <f>ALL!T31/(ALL!$R31+ALL!$S31+ALL!$T31+ALL!$U31+ALL!$V31)*100</f>
        <v>40</v>
      </c>
      <c r="U31" s="126">
        <f>ALL!U31/(ALL!$R31+ALL!$S31+ALL!$T31+ALL!$U31+ALL!$V31)*100</f>
        <v>26.666666666666668</v>
      </c>
      <c r="V31" s="126">
        <f>ALL!V31/(ALL!$R31+ALL!$S31+ALL!$T31+ALL!$U31+ALL!$V31)*100</f>
        <v>13.333333333333334</v>
      </c>
      <c r="W31" s="126">
        <f>ALL!W31/(ALL!$W31+ALL!$X31+ALL!$Y31+ALL!$Z31+ALL!$AA31)*100</f>
        <v>7.5144508670520231</v>
      </c>
      <c r="X31" s="126">
        <f>ALL!X31/(ALL!$W31+ALL!$X31+ALL!$Y31+ALL!$Z31+ALL!$AA31)*100</f>
        <v>9.8265895953757223</v>
      </c>
      <c r="Y31" s="126">
        <f>ALL!Y31/(ALL!$W31+ALL!$X31+ALL!$Y31+ALL!$Z31+ALL!$AA31)*100</f>
        <v>20.23121387283237</v>
      </c>
      <c r="Z31" s="126">
        <f>ALL!Z31/(ALL!$W31+ALL!$X31+ALL!$Y31+ALL!$Z31+ALL!$AA31)*100</f>
        <v>21.387283236994222</v>
      </c>
      <c r="AA31" s="126">
        <f>ALL!AA31/(ALL!$W31+ALL!$X31+ALL!$Y31+ALL!$Z31+ALL!$AA31)*100</f>
        <v>41.040462427745666</v>
      </c>
      <c r="AB31" s="96">
        <f t="shared" si="2"/>
        <v>100</v>
      </c>
    </row>
    <row r="32" spans="1:28" ht="30" customHeight="1" x14ac:dyDescent="0.25">
      <c r="A32" s="18">
        <v>24</v>
      </c>
      <c r="B32" s="17" t="s">
        <v>29</v>
      </c>
      <c r="C32" s="125">
        <f>ALL!C32/(ALL!$C32+ALL!$D32+ALL!$E32+ALL!$F32+ALL!$G32)*100</f>
        <v>7.6271186440677967</v>
      </c>
      <c r="D32" s="125">
        <f>ALL!D32/(ALL!$C32+ALL!$D32+ALL!$E32+ALL!$F32+ALL!$G32)*100</f>
        <v>11.016949152542372</v>
      </c>
      <c r="E32" s="125">
        <f>ALL!E32/(ALL!$C32+ALL!$D32+ALL!$E32+ALL!$F32+ALL!$G32)*100</f>
        <v>16.101694915254235</v>
      </c>
      <c r="F32" s="125">
        <f>ALL!F32/(ALL!$C32+ALL!$D32+ALL!$E32+ALL!$F32+ALL!$G32)*100</f>
        <v>26.271186440677969</v>
      </c>
      <c r="G32" s="125">
        <f>ALL!G32/(ALL!$C32+ALL!$D32+ALL!$E32+ALL!$F32+ALL!$G32)*100</f>
        <v>38.983050847457626</v>
      </c>
      <c r="H32" s="126">
        <f>ALL!H32/(ALL!$H32+ALL!$I32+ALL!$J32+ALL!$K32+ALL!$L32)*100</f>
        <v>9.0909090909090917</v>
      </c>
      <c r="I32" s="126">
        <f>ALL!I32/(ALL!$H32+ALL!$I32+ALL!$J32+ALL!$K32+ALL!$L32)*100</f>
        <v>4.5454545454545459</v>
      </c>
      <c r="J32" s="126">
        <f>ALL!J32/(ALL!$H32+ALL!$I32+ALL!$J32+ALL!$K32+ALL!$L32)*100</f>
        <v>27.27272727272727</v>
      </c>
      <c r="K32" s="126">
        <f>ALL!K32/(ALL!$H32+ALL!$I32+ALL!$J32+ALL!$K32+ALL!$L32)*100</f>
        <v>45.454545454545453</v>
      </c>
      <c r="L32" s="126">
        <f>ALL!L32/(ALL!$H32+ALL!$I32+ALL!$J32+ALL!$K32+ALL!$L32)*100</f>
        <v>13.636363636363635</v>
      </c>
      <c r="M32" s="126">
        <f>ALL!M32/(ALL!$M32+ALL!$N32+ALL!$O32+ALL!$P32+ALL!$Q32)*100</f>
        <v>0</v>
      </c>
      <c r="N32" s="126">
        <f>ALL!N32/(ALL!$M32+ALL!$N32+ALL!$O32+ALL!$P32+ALL!$Q32)*100</f>
        <v>17.647058823529413</v>
      </c>
      <c r="O32" s="126">
        <f>ALL!O32/(ALL!$M32+ALL!$N32+ALL!$O32+ALL!$P32+ALL!$Q32)*100</f>
        <v>23.52941176470588</v>
      </c>
      <c r="P32" s="126">
        <f>ALL!P32/(ALL!$M32+ALL!$N32+ALL!$O32+ALL!$P32+ALL!$Q32)*100</f>
        <v>23.52941176470588</v>
      </c>
      <c r="Q32" s="126">
        <f>ALL!Q32/(ALL!$M32+ALL!$N32+ALL!$O32+ALL!$P32+ALL!$Q32)*100</f>
        <v>35.294117647058826</v>
      </c>
      <c r="R32" s="126">
        <f>ALL!R32/(ALL!$R32+ALL!$S32+ALL!$T32+ALL!$U32+ALL!$V32)*100</f>
        <v>0</v>
      </c>
      <c r="S32" s="126">
        <f>ALL!S32/(ALL!$R32+ALL!$S32+ALL!$T32+ALL!$U32+ALL!$V32)*100</f>
        <v>12.5</v>
      </c>
      <c r="T32" s="126">
        <f>ALL!T32/(ALL!$R32+ALL!$S32+ALL!$T32+ALL!$U32+ALL!$V32)*100</f>
        <v>37.5</v>
      </c>
      <c r="U32" s="126">
        <f>ALL!U32/(ALL!$R32+ALL!$S32+ALL!$T32+ALL!$U32+ALL!$V32)*100</f>
        <v>31.25</v>
      </c>
      <c r="V32" s="126">
        <f>ALL!V32/(ALL!$R32+ALL!$S32+ALL!$T32+ALL!$U32+ALL!$V32)*100</f>
        <v>18.75</v>
      </c>
      <c r="W32" s="126">
        <f>ALL!W32/(ALL!$W32+ALL!$X32+ALL!$Y32+ALL!$Z32+ALL!$AA32)*100</f>
        <v>6.3583815028901727</v>
      </c>
      <c r="X32" s="126">
        <f>ALL!X32/(ALL!$W32+ALL!$X32+ALL!$Y32+ALL!$Z32+ALL!$AA32)*100</f>
        <v>10.982658959537572</v>
      </c>
      <c r="Y32" s="126">
        <f>ALL!Y32/(ALL!$W32+ALL!$X32+ALL!$Y32+ALL!$Z32+ALL!$AA32)*100</f>
        <v>20.23121387283237</v>
      </c>
      <c r="Z32" s="126">
        <f>ALL!Z32/(ALL!$W32+ALL!$X32+ALL!$Y32+ALL!$Z32+ALL!$AA32)*100</f>
        <v>28.901734104046245</v>
      </c>
      <c r="AA32" s="126">
        <f>ALL!AA32/(ALL!$W32+ALL!$X32+ALL!$Y32+ALL!$Z32+ALL!$AA32)*100</f>
        <v>33.52601156069364</v>
      </c>
      <c r="AB32" s="96">
        <f t="shared" si="2"/>
        <v>100</v>
      </c>
    </row>
    <row r="33" spans="1:28" ht="30" customHeight="1" x14ac:dyDescent="0.25">
      <c r="A33" s="18">
        <v>25</v>
      </c>
      <c r="B33" s="17" t="s">
        <v>31</v>
      </c>
      <c r="C33" s="125">
        <f>ALL!C33/(ALL!$C33+ALL!$D33+ALL!$E33+ALL!$F33+ALL!$G33)*100</f>
        <v>3.4188034188034191</v>
      </c>
      <c r="D33" s="125">
        <f>ALL!D33/(ALL!$C33+ALL!$D33+ALL!$E33+ALL!$F33+ALL!$G33)*100</f>
        <v>11.111111111111111</v>
      </c>
      <c r="E33" s="125">
        <f>ALL!E33/(ALL!$C33+ALL!$D33+ALL!$E33+ALL!$F33+ALL!$G33)*100</f>
        <v>33.333333333333329</v>
      </c>
      <c r="F33" s="125">
        <f>ALL!F33/(ALL!$C33+ALL!$D33+ALL!$E33+ALL!$F33+ALL!$G33)*100</f>
        <v>15.384615384615385</v>
      </c>
      <c r="G33" s="125">
        <f>ALL!G33/(ALL!$C33+ALL!$D33+ALL!$E33+ALL!$F33+ALL!$G33)*100</f>
        <v>36.752136752136757</v>
      </c>
      <c r="H33" s="126">
        <f>ALL!H33/(ALL!$H33+ALL!$I33+ALL!$J33+ALL!$K33+ALL!$L33)*100</f>
        <v>4.5454545454545459</v>
      </c>
      <c r="I33" s="126">
        <f>ALL!I33/(ALL!$H33+ALL!$I33+ALL!$J33+ALL!$K33+ALL!$L33)*100</f>
        <v>9.0909090909090917</v>
      </c>
      <c r="J33" s="126">
        <f>ALL!J33/(ALL!$H33+ALL!$I33+ALL!$J33+ALL!$K33+ALL!$L33)*100</f>
        <v>27.27272727272727</v>
      </c>
      <c r="K33" s="126">
        <f>ALL!K33/(ALL!$H33+ALL!$I33+ALL!$J33+ALL!$K33+ALL!$L33)*100</f>
        <v>31.818181818181817</v>
      </c>
      <c r="L33" s="126">
        <f>ALL!L33/(ALL!$H33+ALL!$I33+ALL!$J33+ALL!$K33+ALL!$L33)*100</f>
        <v>27.27272727272727</v>
      </c>
      <c r="M33" s="126">
        <f>ALL!M33/(ALL!$M33+ALL!$N33+ALL!$O33+ALL!$P33+ALL!$Q33)*100</f>
        <v>5.5555555555555554</v>
      </c>
      <c r="N33" s="126">
        <f>ALL!N33/(ALL!$M33+ALL!$N33+ALL!$O33+ALL!$P33+ALL!$Q33)*100</f>
        <v>16.666666666666664</v>
      </c>
      <c r="O33" s="126">
        <f>ALL!O33/(ALL!$M33+ALL!$N33+ALL!$O33+ALL!$P33+ALL!$Q33)*100</f>
        <v>33.333333333333329</v>
      </c>
      <c r="P33" s="126">
        <f>ALL!P33/(ALL!$M33+ALL!$N33+ALL!$O33+ALL!$P33+ALL!$Q33)*100</f>
        <v>16.666666666666664</v>
      </c>
      <c r="Q33" s="126">
        <f>ALL!Q33/(ALL!$M33+ALL!$N33+ALL!$O33+ALL!$P33+ALL!$Q33)*100</f>
        <v>27.777777777777779</v>
      </c>
      <c r="R33" s="126">
        <f>ALL!R33/(ALL!$R33+ALL!$S33+ALL!$T33+ALL!$U33+ALL!$V33)*100</f>
        <v>0</v>
      </c>
      <c r="S33" s="126">
        <f>ALL!S33/(ALL!$R33+ALL!$S33+ALL!$T33+ALL!$U33+ALL!$V33)*100</f>
        <v>18.75</v>
      </c>
      <c r="T33" s="126">
        <f>ALL!T33/(ALL!$R33+ALL!$S33+ALL!$T33+ALL!$U33+ALL!$V33)*100</f>
        <v>56.25</v>
      </c>
      <c r="U33" s="126">
        <f>ALL!U33/(ALL!$R33+ALL!$S33+ALL!$T33+ALL!$U33+ALL!$V33)*100</f>
        <v>6.25</v>
      </c>
      <c r="V33" s="126">
        <f>ALL!V33/(ALL!$R33+ALL!$S33+ALL!$T33+ALL!$U33+ALL!$V33)*100</f>
        <v>18.75</v>
      </c>
      <c r="W33" s="126">
        <f>ALL!W33/(ALL!$W33+ALL!$X33+ALL!$Y33+ALL!$Z33+ALL!$AA33)*100</f>
        <v>3.4682080924855487</v>
      </c>
      <c r="X33" s="126">
        <f>ALL!X33/(ALL!$W33+ALL!$X33+ALL!$Y33+ALL!$Z33+ALL!$AA33)*100</f>
        <v>12.138728323699421</v>
      </c>
      <c r="Y33" s="126">
        <f>ALL!Y33/(ALL!$W33+ALL!$X33+ALL!$Y33+ALL!$Z33+ALL!$AA33)*100</f>
        <v>34.682080924855491</v>
      </c>
      <c r="Z33" s="126">
        <f>ALL!Z33/(ALL!$W33+ALL!$X33+ALL!$Y33+ALL!$Z33+ALL!$AA33)*100</f>
        <v>16.76300578034682</v>
      </c>
      <c r="AA33" s="126">
        <f>ALL!AA33/(ALL!$W33+ALL!$X33+ALL!$Y33+ALL!$Z33+ALL!$AA33)*100</f>
        <v>32.947976878612714</v>
      </c>
      <c r="AB33" s="96">
        <f t="shared" si="2"/>
        <v>100</v>
      </c>
    </row>
    <row r="34" spans="1:28" ht="30" customHeight="1" x14ac:dyDescent="0.25">
      <c r="A34" s="18">
        <v>26</v>
      </c>
      <c r="B34" s="17" t="s">
        <v>32</v>
      </c>
      <c r="C34" s="125">
        <f>ALL!C34/(ALL!$C34+ALL!$D34+ALL!$E34+ALL!$F34+ALL!$G34)*100</f>
        <v>14.40677966101695</v>
      </c>
      <c r="D34" s="125">
        <f>ALL!D34/(ALL!$C34+ALL!$D34+ALL!$E34+ALL!$F34+ALL!$G34)*100</f>
        <v>13.559322033898304</v>
      </c>
      <c r="E34" s="125">
        <f>ALL!E34/(ALL!$C34+ALL!$D34+ALL!$E34+ALL!$F34+ALL!$G34)*100</f>
        <v>29.66101694915254</v>
      </c>
      <c r="F34" s="125">
        <f>ALL!F34/(ALL!$C34+ALL!$D34+ALL!$E34+ALL!$F34+ALL!$G34)*100</f>
        <v>20.33898305084746</v>
      </c>
      <c r="G34" s="125">
        <f>ALL!G34/(ALL!$C34+ALL!$D34+ALL!$E34+ALL!$F34+ALL!$G34)*100</f>
        <v>22.033898305084744</v>
      </c>
      <c r="H34" s="126">
        <f>ALL!H34/(ALL!$H34+ALL!$I34+ALL!$J34+ALL!$K34+ALL!$L34)*100</f>
        <v>18.181818181818183</v>
      </c>
      <c r="I34" s="126">
        <f>ALL!I34/(ALL!$H34+ALL!$I34+ALL!$J34+ALL!$K34+ALL!$L34)*100</f>
        <v>18.181818181818183</v>
      </c>
      <c r="J34" s="126">
        <f>ALL!J34/(ALL!$H34+ALL!$I34+ALL!$J34+ALL!$K34+ALL!$L34)*100</f>
        <v>31.818181818181817</v>
      </c>
      <c r="K34" s="126">
        <f>ALL!K34/(ALL!$H34+ALL!$I34+ALL!$J34+ALL!$K34+ALL!$L34)*100</f>
        <v>13.636363636363635</v>
      </c>
      <c r="L34" s="126">
        <f>ALL!L34/(ALL!$H34+ALL!$I34+ALL!$J34+ALL!$K34+ALL!$L34)*100</f>
        <v>18.181818181818183</v>
      </c>
      <c r="M34" s="126">
        <f>ALL!M34/(ALL!$M34+ALL!$N34+ALL!$O34+ALL!$P34+ALL!$Q34)*100</f>
        <v>27.777777777777779</v>
      </c>
      <c r="N34" s="126">
        <f>ALL!N34/(ALL!$M34+ALL!$N34+ALL!$O34+ALL!$P34+ALL!$Q34)*100</f>
        <v>5.5555555555555554</v>
      </c>
      <c r="O34" s="126">
        <f>ALL!O34/(ALL!$M34+ALL!$N34+ALL!$O34+ALL!$P34+ALL!$Q34)*100</f>
        <v>11.111111111111111</v>
      </c>
      <c r="P34" s="126">
        <f>ALL!P34/(ALL!$M34+ALL!$N34+ALL!$O34+ALL!$P34+ALL!$Q34)*100</f>
        <v>22.222222222222221</v>
      </c>
      <c r="Q34" s="126">
        <f>ALL!Q34/(ALL!$M34+ALL!$N34+ALL!$O34+ALL!$P34+ALL!$Q34)*100</f>
        <v>33.333333333333329</v>
      </c>
      <c r="R34" s="126">
        <f>ALL!R34/(ALL!$R34+ALL!$S34+ALL!$T34+ALL!$U34+ALL!$V34)*100</f>
        <v>18.75</v>
      </c>
      <c r="S34" s="126">
        <f>ALL!S34/(ALL!$R34+ALL!$S34+ALL!$T34+ALL!$U34+ALL!$V34)*100</f>
        <v>31.25</v>
      </c>
      <c r="T34" s="126">
        <f>ALL!T34/(ALL!$R34+ALL!$S34+ALL!$T34+ALL!$U34+ALL!$V34)*100</f>
        <v>12.5</v>
      </c>
      <c r="U34" s="126">
        <f>ALL!U34/(ALL!$R34+ALL!$S34+ALL!$T34+ALL!$U34+ALL!$V34)*100</f>
        <v>25</v>
      </c>
      <c r="V34" s="126">
        <f>ALL!V34/(ALL!$R34+ALL!$S34+ALL!$T34+ALL!$U34+ALL!$V34)*100</f>
        <v>12.5</v>
      </c>
      <c r="W34" s="126">
        <f>ALL!W34/(ALL!$W34+ALL!$X34+ALL!$Y34+ALL!$Z34+ALL!$AA34)*100</f>
        <v>16.666666666666664</v>
      </c>
      <c r="X34" s="126">
        <f>ALL!X34/(ALL!$W34+ALL!$X34+ALL!$Y34+ALL!$Z34+ALL!$AA34)*100</f>
        <v>14.942528735632186</v>
      </c>
      <c r="Y34" s="126">
        <f>ALL!Y34/(ALL!$W34+ALL!$X34+ALL!$Y34+ALL!$Z34+ALL!$AA34)*100</f>
        <v>26.436781609195403</v>
      </c>
      <c r="Z34" s="126">
        <f>ALL!Z34/(ALL!$W34+ALL!$X34+ALL!$Y34+ALL!$Z34+ALL!$AA34)*100</f>
        <v>20.114942528735632</v>
      </c>
      <c r="AA34" s="126">
        <f>ALL!AA34/(ALL!$W34+ALL!$X34+ALL!$Y34+ALL!$Z34+ALL!$AA34)*100</f>
        <v>21.839080459770116</v>
      </c>
      <c r="AB34" s="96">
        <f t="shared" si="2"/>
        <v>100</v>
      </c>
    </row>
    <row r="35" spans="1:28" ht="30" customHeight="1" x14ac:dyDescent="0.25">
      <c r="A35" s="18"/>
      <c r="B35" s="17"/>
      <c r="C35" s="101"/>
      <c r="D35" s="102"/>
      <c r="E35" s="102"/>
      <c r="F35" s="102"/>
      <c r="G35" s="103"/>
      <c r="H35" s="101"/>
      <c r="I35" s="104"/>
      <c r="J35" s="104"/>
      <c r="K35" s="104"/>
      <c r="L35" s="105"/>
      <c r="M35" s="106"/>
      <c r="N35" s="104"/>
      <c r="O35" s="104"/>
      <c r="P35" s="104"/>
      <c r="Q35" s="105"/>
      <c r="R35" s="106"/>
      <c r="S35" s="104"/>
      <c r="T35" s="104"/>
      <c r="U35" s="104"/>
      <c r="V35" s="105"/>
      <c r="W35" s="107"/>
      <c r="X35" s="107"/>
      <c r="Y35" s="107"/>
      <c r="Z35" s="107"/>
      <c r="AA35" s="107"/>
      <c r="AB35" s="114"/>
    </row>
    <row r="36" spans="1:28" ht="30" customHeight="1" x14ac:dyDescent="0.25">
      <c r="A36" s="18"/>
      <c r="B36" s="19" t="s">
        <v>52</v>
      </c>
      <c r="C36" s="101"/>
      <c r="D36" s="102"/>
      <c r="E36" s="102"/>
      <c r="F36" s="102"/>
      <c r="G36" s="103"/>
      <c r="H36" s="101"/>
      <c r="I36" s="104"/>
      <c r="J36" s="104"/>
      <c r="K36" s="104"/>
      <c r="L36" s="105"/>
      <c r="M36" s="106"/>
      <c r="N36" s="104"/>
      <c r="O36" s="104"/>
      <c r="P36" s="104"/>
      <c r="Q36" s="105"/>
      <c r="R36" s="106"/>
      <c r="S36" s="104"/>
      <c r="T36" s="104"/>
      <c r="U36" s="104"/>
      <c r="V36" s="105"/>
      <c r="W36" s="107"/>
      <c r="X36" s="107"/>
      <c r="Y36" s="107"/>
      <c r="Z36" s="107"/>
      <c r="AA36" s="107"/>
      <c r="AB36" s="114"/>
    </row>
    <row r="37" spans="1:28" ht="30" customHeight="1" x14ac:dyDescent="0.25">
      <c r="A37" s="18">
        <v>27</v>
      </c>
      <c r="B37" s="17" t="s">
        <v>33</v>
      </c>
      <c r="C37" s="125">
        <f>ALL!C37/(ALL!$C37+ALL!$D37+ALL!$E37+ALL!$F37+ALL!$G37)*100</f>
        <v>9.4017094017094021</v>
      </c>
      <c r="D37" s="125">
        <f>ALL!D37/(ALL!$C37+ALL!$D37+ALL!$E37+ALL!$F37+ALL!$G37)*100</f>
        <v>12.820512820512819</v>
      </c>
      <c r="E37" s="125">
        <f>ALL!E37/(ALL!$C37+ALL!$D37+ALL!$E37+ALL!$F37+ALL!$G37)*100</f>
        <v>17.948717948717949</v>
      </c>
      <c r="F37" s="125">
        <f>ALL!F37/(ALL!$C37+ALL!$D37+ALL!$E37+ALL!$F37+ALL!$G37)*100</f>
        <v>32.478632478632477</v>
      </c>
      <c r="G37" s="125">
        <f>ALL!G37/(ALL!$C37+ALL!$D37+ALL!$E37+ALL!$F37+ALL!$G37)*100</f>
        <v>27.350427350427353</v>
      </c>
      <c r="H37" s="126">
        <f>ALL!H37/(ALL!$H37+ALL!$I37+ALL!$J37+ALL!$K37+ALL!$L37)*100</f>
        <v>9.0909090909090917</v>
      </c>
      <c r="I37" s="126">
        <f>ALL!I37/(ALL!$H37+ALL!$I37+ALL!$J37+ALL!$K37+ALL!$L37)*100</f>
        <v>9.0909090909090917</v>
      </c>
      <c r="J37" s="126">
        <f>ALL!J37/(ALL!$H37+ALL!$I37+ALL!$J37+ALL!$K37+ALL!$L37)*100</f>
        <v>18.181818181818183</v>
      </c>
      <c r="K37" s="126">
        <f>ALL!K37/(ALL!$H37+ALL!$I37+ALL!$J37+ALL!$K37+ALL!$L37)*100</f>
        <v>40.909090909090914</v>
      </c>
      <c r="L37" s="126">
        <f>ALL!L37/(ALL!$H37+ALL!$I37+ALL!$J37+ALL!$K37+ALL!$L37)*100</f>
        <v>22.727272727272727</v>
      </c>
      <c r="M37" s="126">
        <f>ALL!M37/(ALL!$M37+ALL!$N37+ALL!$O37+ALL!$P37+ALL!$Q37)*100</f>
        <v>5.5555555555555554</v>
      </c>
      <c r="N37" s="126">
        <f>ALL!N37/(ALL!$M37+ALL!$N37+ALL!$O37+ALL!$P37+ALL!$Q37)*100</f>
        <v>38.888888888888893</v>
      </c>
      <c r="O37" s="126">
        <f>ALL!O37/(ALL!$M37+ALL!$N37+ALL!$O37+ALL!$P37+ALL!$Q37)*100</f>
        <v>27.777777777777779</v>
      </c>
      <c r="P37" s="126">
        <f>ALL!P37/(ALL!$M37+ALL!$N37+ALL!$O37+ALL!$P37+ALL!$Q37)*100</f>
        <v>11.111111111111111</v>
      </c>
      <c r="Q37" s="126">
        <f>ALL!Q37/(ALL!$M37+ALL!$N37+ALL!$O37+ALL!$P37+ALL!$Q37)*100</f>
        <v>16.666666666666664</v>
      </c>
      <c r="R37" s="126">
        <f>ALL!R37/(ALL!$R37+ALL!$S37+ALL!$T37+ALL!$U37+ALL!$V37)*100</f>
        <v>0</v>
      </c>
      <c r="S37" s="126">
        <f>ALL!S37/(ALL!$R37+ALL!$S37+ALL!$T37+ALL!$U37+ALL!$V37)*100</f>
        <v>6.25</v>
      </c>
      <c r="T37" s="126">
        <f>ALL!T37/(ALL!$R37+ALL!$S37+ALL!$T37+ALL!$U37+ALL!$V37)*100</f>
        <v>43.75</v>
      </c>
      <c r="U37" s="126">
        <f>ALL!U37/(ALL!$R37+ALL!$S37+ALL!$T37+ALL!$U37+ALL!$V37)*100</f>
        <v>31.25</v>
      </c>
      <c r="V37" s="126">
        <f>ALL!V37/(ALL!$R37+ALL!$S37+ALL!$T37+ALL!$U37+ALL!$V37)*100</f>
        <v>18.75</v>
      </c>
      <c r="W37" s="126">
        <f>ALL!W37/(ALL!$W37+ALL!$X37+ALL!$Y37+ALL!$Z37+ALL!$AA37)*100</f>
        <v>8.0924855491329488</v>
      </c>
      <c r="X37" s="126">
        <f>ALL!X37/(ALL!$W37+ALL!$X37+ALL!$Y37+ALL!$Z37+ALL!$AA37)*100</f>
        <v>14.450867052023122</v>
      </c>
      <c r="Y37" s="126">
        <f>ALL!Y37/(ALL!$W37+ALL!$X37+ALL!$Y37+ALL!$Z37+ALL!$AA37)*100</f>
        <v>21.387283236994222</v>
      </c>
      <c r="Z37" s="126">
        <f>ALL!Z37/(ALL!$W37+ALL!$X37+ALL!$Y37+ALL!$Z37+ALL!$AA37)*100</f>
        <v>31.213872832369944</v>
      </c>
      <c r="AA37" s="126">
        <f>ALL!AA37/(ALL!$W37+ALL!$X37+ALL!$Y37+ALL!$Z37+ALL!$AA37)*100</f>
        <v>24.855491329479769</v>
      </c>
      <c r="AB37" s="96">
        <f t="shared" ref="AB37:AB47" si="3">SUM(W37:AA37)</f>
        <v>100</v>
      </c>
    </row>
    <row r="38" spans="1:28" ht="30" customHeight="1" x14ac:dyDescent="0.25">
      <c r="A38" s="18">
        <v>28</v>
      </c>
      <c r="B38" s="17" t="s">
        <v>34</v>
      </c>
      <c r="C38" s="125">
        <f>ALL!C38/(ALL!$C38+ALL!$D38+ALL!$E38+ALL!$F38+ALL!$G38)*100</f>
        <v>5.982905982905983</v>
      </c>
      <c r="D38" s="125">
        <f>ALL!D38/(ALL!$C38+ALL!$D38+ALL!$E38+ALL!$F38+ALL!$G38)*100</f>
        <v>11.965811965811966</v>
      </c>
      <c r="E38" s="125">
        <f>ALL!E38/(ALL!$C38+ALL!$D38+ALL!$E38+ALL!$F38+ALL!$G38)*100</f>
        <v>29.914529914529915</v>
      </c>
      <c r="F38" s="125">
        <f>ALL!F38/(ALL!$C38+ALL!$D38+ALL!$E38+ALL!$F38+ALL!$G38)*100</f>
        <v>27.350427350427353</v>
      </c>
      <c r="G38" s="125">
        <f>ALL!G38/(ALL!$C38+ALL!$D38+ALL!$E38+ALL!$F38+ALL!$G38)*100</f>
        <v>24.786324786324787</v>
      </c>
      <c r="H38" s="126">
        <f>ALL!H38/(ALL!$H38+ALL!$I38+ALL!$J38+ALL!$K38+ALL!$L38)*100</f>
        <v>4.5454545454545459</v>
      </c>
      <c r="I38" s="126">
        <f>ALL!I38/(ALL!$H38+ALL!$I38+ALL!$J38+ALL!$K38+ALL!$L38)*100</f>
        <v>9.0909090909090917</v>
      </c>
      <c r="J38" s="126">
        <f>ALL!J38/(ALL!$H38+ALL!$I38+ALL!$J38+ALL!$K38+ALL!$L38)*100</f>
        <v>18.181818181818183</v>
      </c>
      <c r="K38" s="126">
        <f>ALL!K38/(ALL!$H38+ALL!$I38+ALL!$J38+ALL!$K38+ALL!$L38)*100</f>
        <v>36.363636363636367</v>
      </c>
      <c r="L38" s="126">
        <f>ALL!L38/(ALL!$H38+ALL!$I38+ALL!$J38+ALL!$K38+ALL!$L38)*100</f>
        <v>31.818181818181817</v>
      </c>
      <c r="M38" s="126">
        <f>ALL!M38/(ALL!$M38+ALL!$N38+ALL!$O38+ALL!$P38+ALL!$Q38)*100</f>
        <v>0</v>
      </c>
      <c r="N38" s="126">
        <f>ALL!N38/(ALL!$M38+ALL!$N38+ALL!$O38+ALL!$P38+ALL!$Q38)*100</f>
        <v>5.5555555555555554</v>
      </c>
      <c r="O38" s="126">
        <f>ALL!O38/(ALL!$M38+ALL!$N38+ALL!$O38+ALL!$P38+ALL!$Q38)*100</f>
        <v>72.222222222222214</v>
      </c>
      <c r="P38" s="126">
        <f>ALL!P38/(ALL!$M38+ALL!$N38+ALL!$O38+ALL!$P38+ALL!$Q38)*100</f>
        <v>5.5555555555555554</v>
      </c>
      <c r="Q38" s="126">
        <f>ALL!Q38/(ALL!$M38+ALL!$N38+ALL!$O38+ALL!$P38+ALL!$Q38)*100</f>
        <v>16.666666666666664</v>
      </c>
      <c r="R38" s="126">
        <f>ALL!R38/(ALL!$R38+ALL!$S38+ALL!$T38+ALL!$U38+ALL!$V38)*100</f>
        <v>0</v>
      </c>
      <c r="S38" s="126">
        <f>ALL!S38/(ALL!$R38+ALL!$S38+ALL!$T38+ALL!$U38+ALL!$V38)*100</f>
        <v>0</v>
      </c>
      <c r="T38" s="126">
        <f>ALL!T38/(ALL!$R38+ALL!$S38+ALL!$T38+ALL!$U38+ALL!$V38)*100</f>
        <v>37.5</v>
      </c>
      <c r="U38" s="126">
        <f>ALL!U38/(ALL!$R38+ALL!$S38+ALL!$T38+ALL!$U38+ALL!$V38)*100</f>
        <v>31.25</v>
      </c>
      <c r="V38" s="126">
        <f>ALL!V38/(ALL!$R38+ALL!$S38+ALL!$T38+ALL!$U38+ALL!$V38)*100</f>
        <v>31.25</v>
      </c>
      <c r="W38" s="126">
        <f>ALL!W38/(ALL!$W38+ALL!$X38+ALL!$Y38+ALL!$Z38+ALL!$AA38)*100</f>
        <v>4.6242774566473983</v>
      </c>
      <c r="X38" s="126">
        <f>ALL!X38/(ALL!$W38+ALL!$X38+ALL!$Y38+ALL!$Z38+ALL!$AA38)*100</f>
        <v>9.8265895953757223</v>
      </c>
      <c r="Y38" s="126">
        <f>ALL!Y38/(ALL!$W38+ALL!$X38+ALL!$Y38+ALL!$Z38+ALL!$AA38)*100</f>
        <v>33.52601156069364</v>
      </c>
      <c r="Z38" s="126">
        <f>ALL!Z38/(ALL!$W38+ALL!$X38+ALL!$Y38+ALL!$Z38+ALL!$AA38)*100</f>
        <v>26.589595375722542</v>
      </c>
      <c r="AA38" s="126">
        <f>ALL!AA38/(ALL!$W38+ALL!$X38+ALL!$Y38+ALL!$Z38+ALL!$AA38)*100</f>
        <v>25.433526011560691</v>
      </c>
      <c r="AB38" s="96">
        <f t="shared" si="3"/>
        <v>99.999999999999986</v>
      </c>
    </row>
    <row r="39" spans="1:28" ht="30" customHeight="1" x14ac:dyDescent="0.25">
      <c r="A39" s="18">
        <v>29</v>
      </c>
      <c r="B39" s="17" t="s">
        <v>35</v>
      </c>
      <c r="C39" s="125">
        <f>ALL!C39/(ALL!$C39+ALL!$D39+ALL!$E39+ALL!$F39+ALL!$G39)*100</f>
        <v>3.4188034188034191</v>
      </c>
      <c r="D39" s="125">
        <f>ALL!D39/(ALL!$C39+ALL!$D39+ALL!$E39+ALL!$F39+ALL!$G39)*100</f>
        <v>7.6923076923076925</v>
      </c>
      <c r="E39" s="125">
        <f>ALL!E39/(ALL!$C39+ALL!$D39+ALL!$E39+ALL!$F39+ALL!$G39)*100</f>
        <v>17.948717948717949</v>
      </c>
      <c r="F39" s="125">
        <f>ALL!F39/(ALL!$C39+ALL!$D39+ALL!$E39+ALL!$F39+ALL!$G39)*100</f>
        <v>34.188034188034187</v>
      </c>
      <c r="G39" s="125">
        <f>ALL!G39/(ALL!$C39+ALL!$D39+ALL!$E39+ALL!$F39+ALL!$G39)*100</f>
        <v>36.752136752136757</v>
      </c>
      <c r="H39" s="126">
        <f>ALL!H39/(ALL!$H39+ALL!$I39+ALL!$J39+ALL!$K39+ALL!$L39)*100</f>
        <v>0</v>
      </c>
      <c r="I39" s="126">
        <f>ALL!I39/(ALL!$H39+ALL!$I39+ALL!$J39+ALL!$K39+ALL!$L39)*100</f>
        <v>0</v>
      </c>
      <c r="J39" s="126">
        <f>ALL!J39/(ALL!$H39+ALL!$I39+ALL!$J39+ALL!$K39+ALL!$L39)*100</f>
        <v>22.727272727272727</v>
      </c>
      <c r="K39" s="126">
        <f>ALL!K39/(ALL!$H39+ALL!$I39+ALL!$J39+ALL!$K39+ALL!$L39)*100</f>
        <v>31.818181818181817</v>
      </c>
      <c r="L39" s="126">
        <f>ALL!L39/(ALL!$H39+ALL!$I39+ALL!$J39+ALL!$K39+ALL!$L39)*100</f>
        <v>45.454545454545453</v>
      </c>
      <c r="M39" s="126">
        <f>ALL!M39/(ALL!$M39+ALL!$N39+ALL!$O39+ALL!$P39+ALL!$Q39)*100</f>
        <v>5.5555555555555554</v>
      </c>
      <c r="N39" s="126">
        <f>ALL!N39/(ALL!$M39+ALL!$N39+ALL!$O39+ALL!$P39+ALL!$Q39)*100</f>
        <v>5.5555555555555554</v>
      </c>
      <c r="O39" s="126">
        <f>ALL!O39/(ALL!$M39+ALL!$N39+ALL!$O39+ALL!$P39+ALL!$Q39)*100</f>
        <v>27.777777777777779</v>
      </c>
      <c r="P39" s="126">
        <f>ALL!P39/(ALL!$M39+ALL!$N39+ALL!$O39+ALL!$P39+ALL!$Q39)*100</f>
        <v>33.333333333333329</v>
      </c>
      <c r="Q39" s="126">
        <f>ALL!Q39/(ALL!$M39+ALL!$N39+ALL!$O39+ALL!$P39+ALL!$Q39)*100</f>
        <v>27.777777777777779</v>
      </c>
      <c r="R39" s="126">
        <f>ALL!R39/(ALL!$R39+ALL!$S39+ALL!$T39+ALL!$U39+ALL!$V39)*100</f>
        <v>0</v>
      </c>
      <c r="S39" s="126">
        <f>ALL!S39/(ALL!$R39+ALL!$S39+ALL!$T39+ALL!$U39+ALL!$V39)*100</f>
        <v>6.25</v>
      </c>
      <c r="T39" s="126">
        <f>ALL!T39/(ALL!$R39+ALL!$S39+ALL!$T39+ALL!$U39+ALL!$V39)*100</f>
        <v>25</v>
      </c>
      <c r="U39" s="126">
        <f>ALL!U39/(ALL!$R39+ALL!$S39+ALL!$T39+ALL!$U39+ALL!$V39)*100</f>
        <v>37.5</v>
      </c>
      <c r="V39" s="126">
        <f>ALL!V39/(ALL!$R39+ALL!$S39+ALL!$T39+ALL!$U39+ALL!$V39)*100</f>
        <v>31.25</v>
      </c>
      <c r="W39" s="126">
        <f>ALL!W39/(ALL!$W39+ALL!$X39+ALL!$Y39+ALL!$Z39+ALL!$AA39)*100</f>
        <v>2.8901734104046244</v>
      </c>
      <c r="X39" s="126">
        <f>ALL!X39/(ALL!$W39+ALL!$X39+ALL!$Y39+ALL!$Z39+ALL!$AA39)*100</f>
        <v>6.3583815028901727</v>
      </c>
      <c r="Y39" s="126">
        <f>ALL!Y39/(ALL!$W39+ALL!$X39+ALL!$Y39+ALL!$Z39+ALL!$AA39)*100</f>
        <v>20.23121387283237</v>
      </c>
      <c r="Z39" s="126">
        <f>ALL!Z39/(ALL!$W39+ALL!$X39+ALL!$Y39+ALL!$Z39+ALL!$AA39)*100</f>
        <v>34.104046242774565</v>
      </c>
      <c r="AA39" s="126">
        <f>ALL!AA39/(ALL!$W39+ALL!$X39+ALL!$Y39+ALL!$Z39+ALL!$AA39)*100</f>
        <v>36.416184971098261</v>
      </c>
      <c r="AB39" s="96">
        <f t="shared" si="3"/>
        <v>100</v>
      </c>
    </row>
    <row r="40" spans="1:28" ht="30" customHeight="1" x14ac:dyDescent="0.25">
      <c r="A40" s="18">
        <v>30</v>
      </c>
      <c r="B40" s="17" t="s">
        <v>36</v>
      </c>
      <c r="C40" s="125">
        <f>ALL!C40/(ALL!$C40+ALL!$D40+ALL!$E40+ALL!$F40+ALL!$G40)*100</f>
        <v>0.8771929824561403</v>
      </c>
      <c r="D40" s="125">
        <f>ALL!D40/(ALL!$C40+ALL!$D40+ALL!$E40+ALL!$F40+ALL!$G40)*100</f>
        <v>5.2631578947368416</v>
      </c>
      <c r="E40" s="125">
        <f>ALL!E40/(ALL!$C40+ALL!$D40+ALL!$E40+ALL!$F40+ALL!$G40)*100</f>
        <v>10.526315789473683</v>
      </c>
      <c r="F40" s="125">
        <f>ALL!F40/(ALL!$C40+ALL!$D40+ALL!$E40+ALL!$F40+ALL!$G40)*100</f>
        <v>17.543859649122805</v>
      </c>
      <c r="G40" s="125">
        <f>ALL!G40/(ALL!$C40+ALL!$D40+ALL!$E40+ALL!$F40+ALL!$G40)*100</f>
        <v>65.789473684210535</v>
      </c>
      <c r="H40" s="126">
        <f>ALL!H40/(ALL!$H40+ALL!$I40+ALL!$J40+ALL!$K40+ALL!$L40)*100</f>
        <v>0</v>
      </c>
      <c r="I40" s="126">
        <f>ALL!I40/(ALL!$H40+ALL!$I40+ALL!$J40+ALL!$K40+ALL!$L40)*100</f>
        <v>0</v>
      </c>
      <c r="J40" s="126">
        <f>ALL!J40/(ALL!$H40+ALL!$I40+ALL!$J40+ALL!$K40+ALL!$L40)*100</f>
        <v>0</v>
      </c>
      <c r="K40" s="126">
        <f>ALL!K40/(ALL!$H40+ALL!$I40+ALL!$J40+ALL!$K40+ALL!$L40)*100</f>
        <v>13.636363636363635</v>
      </c>
      <c r="L40" s="126">
        <f>ALL!L40/(ALL!$H40+ALL!$I40+ALL!$J40+ALL!$K40+ALL!$L40)*100</f>
        <v>86.36363636363636</v>
      </c>
      <c r="M40" s="126">
        <f>ALL!M40/(ALL!$M40+ALL!$N40+ALL!$O40+ALL!$P40+ALL!$Q40)*100</f>
        <v>0</v>
      </c>
      <c r="N40" s="126">
        <f>ALL!N40/(ALL!$M40+ALL!$N40+ALL!$O40+ALL!$P40+ALL!$Q40)*100</f>
        <v>17.647058823529413</v>
      </c>
      <c r="O40" s="126">
        <f>ALL!O40/(ALL!$M40+ALL!$N40+ALL!$O40+ALL!$P40+ALL!$Q40)*100</f>
        <v>11.76470588235294</v>
      </c>
      <c r="P40" s="126">
        <f>ALL!P40/(ALL!$M40+ALL!$N40+ALL!$O40+ALL!$P40+ALL!$Q40)*100</f>
        <v>17.647058823529413</v>
      </c>
      <c r="Q40" s="126">
        <f>ALL!Q40/(ALL!$M40+ALL!$N40+ALL!$O40+ALL!$P40+ALL!$Q40)*100</f>
        <v>52.941176470588239</v>
      </c>
      <c r="R40" s="126">
        <f>ALL!R40/(ALL!$R40+ALL!$S40+ALL!$T40+ALL!$U40+ALL!$V40)*100</f>
        <v>0</v>
      </c>
      <c r="S40" s="126">
        <f>ALL!S40/(ALL!$R40+ALL!$S40+ALL!$T40+ALL!$U40+ALL!$V40)*100</f>
        <v>0</v>
      </c>
      <c r="T40" s="126">
        <f>ALL!T40/(ALL!$R40+ALL!$S40+ALL!$T40+ALL!$U40+ALL!$V40)*100</f>
        <v>18.75</v>
      </c>
      <c r="U40" s="126">
        <f>ALL!U40/(ALL!$R40+ALL!$S40+ALL!$T40+ALL!$U40+ALL!$V40)*100</f>
        <v>31.25</v>
      </c>
      <c r="V40" s="126">
        <f>ALL!V40/(ALL!$R40+ALL!$S40+ALL!$T40+ALL!$U40+ALL!$V40)*100</f>
        <v>50</v>
      </c>
      <c r="W40" s="126">
        <f>ALL!W40/(ALL!$W40+ALL!$X40+ALL!$Y40+ALL!$Z40+ALL!$AA40)*100</f>
        <v>0.59171597633136097</v>
      </c>
      <c r="X40" s="126">
        <f>ALL!X40/(ALL!$W40+ALL!$X40+ALL!$Y40+ALL!$Z40+ALL!$AA40)*100</f>
        <v>5.3254437869822491</v>
      </c>
      <c r="Y40" s="126">
        <f>ALL!Y40/(ALL!$W40+ALL!$X40+ALL!$Y40+ALL!$Z40+ALL!$AA40)*100</f>
        <v>10.059171597633137</v>
      </c>
      <c r="Z40" s="126">
        <f>ALL!Z40/(ALL!$W40+ALL!$X40+ALL!$Y40+ALL!$Z40+ALL!$AA40)*100</f>
        <v>18.34319526627219</v>
      </c>
      <c r="AA40" s="126">
        <f>ALL!AA40/(ALL!$W40+ALL!$X40+ALL!$Y40+ALL!$Z40+ALL!$AA40)*100</f>
        <v>65.680473372781066</v>
      </c>
      <c r="AB40" s="96">
        <f t="shared" si="3"/>
        <v>100</v>
      </c>
    </row>
    <row r="41" spans="1:28" ht="30" customHeight="1" x14ac:dyDescent="0.25">
      <c r="A41" s="18">
        <v>31</v>
      </c>
      <c r="B41" s="20" t="s">
        <v>37</v>
      </c>
      <c r="C41" s="125">
        <f>ALL!C41/(ALL!$C41+ALL!$D41+ALL!$E41+ALL!$F41+ALL!$G41)*100</f>
        <v>1.7094017094017095</v>
      </c>
      <c r="D41" s="125">
        <f>ALL!D41/(ALL!$C41+ALL!$D41+ALL!$E41+ALL!$F41+ALL!$G41)*100</f>
        <v>6.8376068376068382</v>
      </c>
      <c r="E41" s="125">
        <f>ALL!E41/(ALL!$C41+ALL!$D41+ALL!$E41+ALL!$F41+ALL!$G41)*100</f>
        <v>16.239316239316238</v>
      </c>
      <c r="F41" s="125">
        <f>ALL!F41/(ALL!$C41+ALL!$D41+ALL!$E41+ALL!$F41+ALL!$G41)*100</f>
        <v>17.948717948717949</v>
      </c>
      <c r="G41" s="125">
        <f>ALL!G41/(ALL!$C41+ALL!$D41+ALL!$E41+ALL!$F41+ALL!$G41)*100</f>
        <v>57.26495726495726</v>
      </c>
      <c r="H41" s="126">
        <f>ALL!H41/(ALL!$H41+ALL!$I41+ALL!$J41+ALL!$K41+ALL!$L41)*100</f>
        <v>0</v>
      </c>
      <c r="I41" s="126">
        <f>ALL!I41/(ALL!$H41+ALL!$I41+ALL!$J41+ALL!$K41+ALL!$L41)*100</f>
        <v>0</v>
      </c>
      <c r="J41" s="126">
        <f>ALL!J41/(ALL!$H41+ALL!$I41+ALL!$J41+ALL!$K41+ALL!$L41)*100</f>
        <v>4.5454545454545459</v>
      </c>
      <c r="K41" s="126">
        <f>ALL!K41/(ALL!$H41+ALL!$I41+ALL!$J41+ALL!$K41+ALL!$L41)*100</f>
        <v>31.818181818181817</v>
      </c>
      <c r="L41" s="126">
        <f>ALL!L41/(ALL!$H41+ALL!$I41+ALL!$J41+ALL!$K41+ALL!$L41)*100</f>
        <v>63.636363636363633</v>
      </c>
      <c r="M41" s="126">
        <f>ALL!M41/(ALL!$M41+ALL!$N41+ALL!$O41+ALL!$P41+ALL!$Q41)*100</f>
        <v>0</v>
      </c>
      <c r="N41" s="126">
        <f>ALL!N41/(ALL!$M41+ALL!$N41+ALL!$O41+ALL!$P41+ALL!$Q41)*100</f>
        <v>11.111111111111111</v>
      </c>
      <c r="O41" s="126">
        <f>ALL!O41/(ALL!$M41+ALL!$N41+ALL!$O41+ALL!$P41+ALL!$Q41)*100</f>
        <v>22.222222222222221</v>
      </c>
      <c r="P41" s="126">
        <f>ALL!P41/(ALL!$M41+ALL!$N41+ALL!$O41+ALL!$P41+ALL!$Q41)*100</f>
        <v>27.777777777777779</v>
      </c>
      <c r="Q41" s="126">
        <f>ALL!Q41/(ALL!$M41+ALL!$N41+ALL!$O41+ALL!$P41+ALL!$Q41)*100</f>
        <v>38.888888888888893</v>
      </c>
      <c r="R41" s="126">
        <f>ALL!R41/(ALL!$R41+ALL!$S41+ALL!$T41+ALL!$U41+ALL!$V41)*100</f>
        <v>0</v>
      </c>
      <c r="S41" s="126">
        <f>ALL!S41/(ALL!$R41+ALL!$S41+ALL!$T41+ALL!$U41+ALL!$V41)*100</f>
        <v>0</v>
      </c>
      <c r="T41" s="126">
        <f>ALL!T41/(ALL!$R41+ALL!$S41+ALL!$T41+ALL!$U41+ALL!$V41)*100</f>
        <v>12.5</v>
      </c>
      <c r="U41" s="126">
        <f>ALL!U41/(ALL!$R41+ALL!$S41+ALL!$T41+ALL!$U41+ALL!$V41)*100</f>
        <v>31.25</v>
      </c>
      <c r="V41" s="126">
        <f>ALL!V41/(ALL!$R41+ALL!$S41+ALL!$T41+ALL!$U41+ALL!$V41)*100</f>
        <v>56.25</v>
      </c>
      <c r="W41" s="126">
        <f>ALL!W41/(ALL!$W41+ALL!$X41+ALL!$Y41+ALL!$Z41+ALL!$AA41)*100</f>
        <v>1.1560693641618496</v>
      </c>
      <c r="X41" s="126">
        <f>ALL!X41/(ALL!$W41+ALL!$X41+ALL!$Y41+ALL!$Z41+ALL!$AA41)*100</f>
        <v>5.7803468208092488</v>
      </c>
      <c r="Y41" s="126">
        <f>ALL!Y41/(ALL!$W41+ALL!$X41+ALL!$Y41+ALL!$Z41+ALL!$AA41)*100</f>
        <v>15.028901734104046</v>
      </c>
      <c r="Z41" s="126">
        <f>ALL!Z41/(ALL!$W41+ALL!$X41+ALL!$Y41+ALL!$Z41+ALL!$AA41)*100</f>
        <v>21.965317919075144</v>
      </c>
      <c r="AA41" s="126">
        <f>ALL!AA41/(ALL!$W41+ALL!$X41+ALL!$Y41+ALL!$Z41+ALL!$AA41)*100</f>
        <v>56.069364161849713</v>
      </c>
      <c r="AB41" s="96">
        <f t="shared" si="3"/>
        <v>100</v>
      </c>
    </row>
    <row r="42" spans="1:28" ht="30" customHeight="1" x14ac:dyDescent="0.25">
      <c r="A42" s="18">
        <v>32</v>
      </c>
      <c r="B42" s="17" t="s">
        <v>38</v>
      </c>
      <c r="C42" s="125">
        <f>ALL!C42/(ALL!$C42+ALL!$D42+ALL!$E42+ALL!$F42+ALL!$G42)*100</f>
        <v>2.5641025641025639</v>
      </c>
      <c r="D42" s="125">
        <f>ALL!D42/(ALL!$C42+ALL!$D42+ALL!$E42+ALL!$F42+ALL!$G42)*100</f>
        <v>10.256410256410255</v>
      </c>
      <c r="E42" s="125">
        <f>ALL!E42/(ALL!$C42+ALL!$D42+ALL!$E42+ALL!$F42+ALL!$G42)*100</f>
        <v>21.367521367521366</v>
      </c>
      <c r="F42" s="125">
        <f>ALL!F42/(ALL!$C42+ALL!$D42+ALL!$E42+ALL!$F42+ALL!$G42)*100</f>
        <v>34.188034188034187</v>
      </c>
      <c r="G42" s="125">
        <f>ALL!G42/(ALL!$C42+ALL!$D42+ALL!$E42+ALL!$F42+ALL!$G42)*100</f>
        <v>31.623931623931622</v>
      </c>
      <c r="H42" s="126">
        <f>ALL!H42/(ALL!$H42+ALL!$I42+ALL!$J42+ALL!$K42+ALL!$L42)*100</f>
        <v>0</v>
      </c>
      <c r="I42" s="126">
        <f>ALL!I42/(ALL!$H42+ALL!$I42+ALL!$J42+ALL!$K42+ALL!$L42)*100</f>
        <v>0</v>
      </c>
      <c r="J42" s="126">
        <f>ALL!J42/(ALL!$H42+ALL!$I42+ALL!$J42+ALL!$K42+ALL!$L42)*100</f>
        <v>13.636363636363635</v>
      </c>
      <c r="K42" s="126">
        <f>ALL!K42/(ALL!$H42+ALL!$I42+ALL!$J42+ALL!$K42+ALL!$L42)*100</f>
        <v>31.818181818181817</v>
      </c>
      <c r="L42" s="126">
        <f>ALL!L42/(ALL!$H42+ALL!$I42+ALL!$J42+ALL!$K42+ALL!$L42)*100</f>
        <v>54.54545454545454</v>
      </c>
      <c r="M42" s="126">
        <f>ALL!M42/(ALL!$M42+ALL!$N42+ALL!$O42+ALL!$P42+ALL!$Q42)*100</f>
        <v>0</v>
      </c>
      <c r="N42" s="126">
        <f>ALL!N42/(ALL!$M42+ALL!$N42+ALL!$O42+ALL!$P42+ALL!$Q42)*100</f>
        <v>16.666666666666664</v>
      </c>
      <c r="O42" s="126">
        <f>ALL!O42/(ALL!$M42+ALL!$N42+ALL!$O42+ALL!$P42+ALL!$Q42)*100</f>
        <v>27.777777777777779</v>
      </c>
      <c r="P42" s="126">
        <f>ALL!P42/(ALL!$M42+ALL!$N42+ALL!$O42+ALL!$P42+ALL!$Q42)*100</f>
        <v>22.222222222222221</v>
      </c>
      <c r="Q42" s="126">
        <f>ALL!Q42/(ALL!$M42+ALL!$N42+ALL!$O42+ALL!$P42+ALL!$Q42)*100</f>
        <v>33.333333333333329</v>
      </c>
      <c r="R42" s="126">
        <f>ALL!R42/(ALL!$R42+ALL!$S42+ALL!$T42+ALL!$U42+ALL!$V42)*100</f>
        <v>0</v>
      </c>
      <c r="S42" s="126">
        <f>ALL!S42/(ALL!$R42+ALL!$S42+ALL!$T42+ALL!$U42+ALL!$V42)*100</f>
        <v>6.25</v>
      </c>
      <c r="T42" s="126">
        <f>ALL!T42/(ALL!$R42+ALL!$S42+ALL!$T42+ALL!$U42+ALL!$V42)*100</f>
        <v>18.75</v>
      </c>
      <c r="U42" s="126">
        <f>ALL!U42/(ALL!$R42+ALL!$S42+ALL!$T42+ALL!$U42+ALL!$V42)*100</f>
        <v>25</v>
      </c>
      <c r="V42" s="126">
        <f>ALL!V42/(ALL!$R42+ALL!$S42+ALL!$T42+ALL!$U42+ALL!$V42)*100</f>
        <v>50</v>
      </c>
      <c r="W42" s="126">
        <f>ALL!W42/(ALL!$W42+ALL!$X42+ALL!$Y42+ALL!$Z42+ALL!$AA42)*100</f>
        <v>1.7341040462427744</v>
      </c>
      <c r="X42" s="126">
        <f>ALL!X42/(ALL!$W42+ALL!$X42+ALL!$Y42+ALL!$Z42+ALL!$AA42)*100</f>
        <v>9.2485549132947966</v>
      </c>
      <c r="Y42" s="126">
        <f>ALL!Y42/(ALL!$W42+ALL!$X42+ALL!$Y42+ALL!$Z42+ALL!$AA42)*100</f>
        <v>20.809248554913296</v>
      </c>
      <c r="Z42" s="126">
        <f>ALL!Z42/(ALL!$W42+ALL!$X42+ALL!$Y42+ALL!$Z42+ALL!$AA42)*100</f>
        <v>31.79190751445087</v>
      </c>
      <c r="AA42" s="126">
        <f>ALL!AA42/(ALL!$W42+ALL!$X42+ALL!$Y42+ALL!$Z42+ALL!$AA42)*100</f>
        <v>36.416184971098261</v>
      </c>
      <c r="AB42" s="96">
        <f t="shared" si="3"/>
        <v>100</v>
      </c>
    </row>
    <row r="43" spans="1:28" ht="30" customHeight="1" x14ac:dyDescent="0.25">
      <c r="A43" s="18">
        <v>33</v>
      </c>
      <c r="B43" s="17" t="s">
        <v>39</v>
      </c>
      <c r="C43" s="125">
        <f>ALL!C43/(ALL!$C43+ALL!$D43+ALL!$E43+ALL!$F43+ALL!$G43)*100</f>
        <v>2.5641025641025639</v>
      </c>
      <c r="D43" s="125">
        <f>ALL!D43/(ALL!$C43+ALL!$D43+ALL!$E43+ALL!$F43+ALL!$G43)*100</f>
        <v>6.8376068376068382</v>
      </c>
      <c r="E43" s="125">
        <f>ALL!E43/(ALL!$C43+ALL!$D43+ALL!$E43+ALL!$F43+ALL!$G43)*100</f>
        <v>18.803418803418804</v>
      </c>
      <c r="F43" s="125">
        <f>ALL!F43/(ALL!$C43+ALL!$D43+ALL!$E43+ALL!$F43+ALL!$G43)*100</f>
        <v>33.333333333333329</v>
      </c>
      <c r="G43" s="125">
        <f>ALL!G43/(ALL!$C43+ALL!$D43+ALL!$E43+ALL!$F43+ALL!$G43)*100</f>
        <v>38.461538461538467</v>
      </c>
      <c r="H43" s="126">
        <f>ALL!H43/(ALL!$H43+ALL!$I43+ALL!$J43+ALL!$K43+ALL!$L43)*100</f>
        <v>0</v>
      </c>
      <c r="I43" s="126">
        <f>ALL!I43/(ALL!$H43+ALL!$I43+ALL!$J43+ALL!$K43+ALL!$L43)*100</f>
        <v>0</v>
      </c>
      <c r="J43" s="126">
        <f>ALL!J43/(ALL!$H43+ALL!$I43+ALL!$J43+ALL!$K43+ALL!$L43)*100</f>
        <v>9.0909090909090917</v>
      </c>
      <c r="K43" s="126">
        <f>ALL!K43/(ALL!$H43+ALL!$I43+ALL!$J43+ALL!$K43+ALL!$L43)*100</f>
        <v>59.090909090909093</v>
      </c>
      <c r="L43" s="126">
        <f>ALL!L43/(ALL!$H43+ALL!$I43+ALL!$J43+ALL!$K43+ALL!$L43)*100</f>
        <v>31.818181818181817</v>
      </c>
      <c r="M43" s="126">
        <f>ALL!M43/(ALL!$M43+ALL!$N43+ALL!$O43+ALL!$P43+ALL!$Q43)*100</f>
        <v>0</v>
      </c>
      <c r="N43" s="126">
        <f>ALL!N43/(ALL!$M43+ALL!$N43+ALL!$O43+ALL!$P43+ALL!$Q43)*100</f>
        <v>5.8823529411764701</v>
      </c>
      <c r="O43" s="126">
        <f>ALL!O43/(ALL!$M43+ALL!$N43+ALL!$O43+ALL!$P43+ALL!$Q43)*100</f>
        <v>11.76470588235294</v>
      </c>
      <c r="P43" s="126">
        <f>ALL!P43/(ALL!$M43+ALL!$N43+ALL!$O43+ALL!$P43+ALL!$Q43)*100</f>
        <v>58.82352941176471</v>
      </c>
      <c r="Q43" s="126">
        <f>ALL!Q43/(ALL!$M43+ALL!$N43+ALL!$O43+ALL!$P43+ALL!$Q43)*100</f>
        <v>23.52941176470588</v>
      </c>
      <c r="R43" s="126">
        <f>ALL!R43/(ALL!$R43+ALL!$S43+ALL!$T43+ALL!$U43+ALL!$V43)*100</f>
        <v>0</v>
      </c>
      <c r="S43" s="126">
        <f>ALL!S43/(ALL!$R43+ALL!$S43+ALL!$T43+ALL!$U43+ALL!$V43)*100</f>
        <v>0</v>
      </c>
      <c r="T43" s="126">
        <f>ALL!T43/(ALL!$R43+ALL!$S43+ALL!$T43+ALL!$U43+ALL!$V43)*100</f>
        <v>26.666666666666668</v>
      </c>
      <c r="U43" s="126">
        <f>ALL!U43/(ALL!$R43+ALL!$S43+ALL!$T43+ALL!$U43+ALL!$V43)*100</f>
        <v>40</v>
      </c>
      <c r="V43" s="126">
        <f>ALL!V43/(ALL!$R43+ALL!$S43+ALL!$T43+ALL!$U43+ALL!$V43)*100</f>
        <v>33.333333333333329</v>
      </c>
      <c r="W43" s="126">
        <f>ALL!W43/(ALL!$W43+ALL!$X43+ALL!$Y43+ALL!$Z43+ALL!$AA43)*100</f>
        <v>1.7543859649122806</v>
      </c>
      <c r="X43" s="126">
        <f>ALL!X43/(ALL!$W43+ALL!$X43+ALL!$Y43+ALL!$Z43+ALL!$AA43)*100</f>
        <v>5.2631578947368416</v>
      </c>
      <c r="Y43" s="126">
        <f>ALL!Y43/(ALL!$W43+ALL!$X43+ALL!$Y43+ALL!$Z43+ALL!$AA43)*100</f>
        <v>17.543859649122805</v>
      </c>
      <c r="Z43" s="126">
        <f>ALL!Z43/(ALL!$W43+ALL!$X43+ALL!$Y43+ALL!$Z43+ALL!$AA43)*100</f>
        <v>39.76608187134503</v>
      </c>
      <c r="AA43" s="126">
        <f>ALL!AA43/(ALL!$W43+ALL!$X43+ALL!$Y43+ALL!$Z43+ALL!$AA43)*100</f>
        <v>35.672514619883039</v>
      </c>
      <c r="AB43" s="96">
        <f t="shared" si="3"/>
        <v>100</v>
      </c>
    </row>
    <row r="44" spans="1:28" ht="30" customHeight="1" x14ac:dyDescent="0.25">
      <c r="A44" s="18">
        <v>34</v>
      </c>
      <c r="B44" s="17" t="s">
        <v>40</v>
      </c>
      <c r="C44" s="125">
        <f>ALL!C44/(ALL!$C44+ALL!$D44+ALL!$E44+ALL!$F44+ALL!$G44)*100</f>
        <v>3.4188034188034191</v>
      </c>
      <c r="D44" s="125">
        <f>ALL!D44/(ALL!$C44+ALL!$D44+ALL!$E44+ALL!$F44+ALL!$G44)*100</f>
        <v>7.6923076923076925</v>
      </c>
      <c r="E44" s="125">
        <f>ALL!E44/(ALL!$C44+ALL!$D44+ALL!$E44+ALL!$F44+ALL!$G44)*100</f>
        <v>23.931623931623932</v>
      </c>
      <c r="F44" s="125">
        <f>ALL!F44/(ALL!$C44+ALL!$D44+ALL!$E44+ALL!$F44+ALL!$G44)*100</f>
        <v>29.059829059829063</v>
      </c>
      <c r="G44" s="125">
        <f>ALL!G44/(ALL!$C44+ALL!$D44+ALL!$E44+ALL!$F44+ALL!$G44)*100</f>
        <v>35.897435897435898</v>
      </c>
      <c r="H44" s="126">
        <f>ALL!H44/(ALL!$H44+ALL!$I44+ALL!$J44+ALL!$K44+ALL!$L44)*100</f>
        <v>0</v>
      </c>
      <c r="I44" s="126">
        <f>ALL!I44/(ALL!$H44+ALL!$I44+ALL!$J44+ALL!$K44+ALL!$L44)*100</f>
        <v>0</v>
      </c>
      <c r="J44" s="126">
        <f>ALL!J44/(ALL!$H44+ALL!$I44+ALL!$J44+ALL!$K44+ALL!$L44)*100</f>
        <v>13.636363636363635</v>
      </c>
      <c r="K44" s="126">
        <f>ALL!K44/(ALL!$H44+ALL!$I44+ALL!$J44+ALL!$K44+ALL!$L44)*100</f>
        <v>45.454545454545453</v>
      </c>
      <c r="L44" s="126">
        <f>ALL!L44/(ALL!$H44+ALL!$I44+ALL!$J44+ALL!$K44+ALL!$L44)*100</f>
        <v>40.909090909090914</v>
      </c>
      <c r="M44" s="126">
        <f>ALL!M44/(ALL!$M44+ALL!$N44+ALL!$O44+ALL!$P44+ALL!$Q44)*100</f>
        <v>0</v>
      </c>
      <c r="N44" s="126">
        <f>ALL!N44/(ALL!$M44+ALL!$N44+ALL!$O44+ALL!$P44+ALL!$Q44)*100</f>
        <v>11.111111111111111</v>
      </c>
      <c r="O44" s="126">
        <f>ALL!O44/(ALL!$M44+ALL!$N44+ALL!$O44+ALL!$P44+ALL!$Q44)*100</f>
        <v>16.666666666666664</v>
      </c>
      <c r="P44" s="126">
        <f>ALL!P44/(ALL!$M44+ALL!$N44+ALL!$O44+ALL!$P44+ALL!$Q44)*100</f>
        <v>38.888888888888893</v>
      </c>
      <c r="Q44" s="126">
        <f>ALL!Q44/(ALL!$M44+ALL!$N44+ALL!$O44+ALL!$P44+ALL!$Q44)*100</f>
        <v>33.333333333333329</v>
      </c>
      <c r="R44" s="126">
        <f>ALL!R44/(ALL!$R44+ALL!$S44+ALL!$T44+ALL!$U44+ALL!$V44)*100</f>
        <v>0</v>
      </c>
      <c r="S44" s="126">
        <f>ALL!S44/(ALL!$R44+ALL!$S44+ALL!$T44+ALL!$U44+ALL!$V44)*100</f>
        <v>0</v>
      </c>
      <c r="T44" s="126">
        <f>ALL!T44/(ALL!$R44+ALL!$S44+ALL!$T44+ALL!$U44+ALL!$V44)*100</f>
        <v>12.5</v>
      </c>
      <c r="U44" s="126">
        <f>ALL!U44/(ALL!$R44+ALL!$S44+ALL!$T44+ALL!$U44+ALL!$V44)*100</f>
        <v>43.75</v>
      </c>
      <c r="V44" s="126">
        <f>ALL!V44/(ALL!$R44+ALL!$S44+ALL!$T44+ALL!$U44+ALL!$V44)*100</f>
        <v>43.75</v>
      </c>
      <c r="W44" s="126">
        <f>ALL!W44/(ALL!$W44+ALL!$X44+ALL!$Y44+ALL!$Z44+ALL!$AA44)*100</f>
        <v>2.3121387283236992</v>
      </c>
      <c r="X44" s="126">
        <f>ALL!X44/(ALL!$W44+ALL!$X44+ALL!$Y44+ALL!$Z44+ALL!$AA44)*100</f>
        <v>6.3583815028901727</v>
      </c>
      <c r="Y44" s="126">
        <f>ALL!Y44/(ALL!$W44+ALL!$X44+ALL!$Y44+ALL!$Z44+ALL!$AA44)*100</f>
        <v>20.809248554913296</v>
      </c>
      <c r="Z44" s="126">
        <f>ALL!Z44/(ALL!$W44+ALL!$X44+ALL!$Y44+ALL!$Z44+ALL!$AA44)*100</f>
        <v>33.52601156069364</v>
      </c>
      <c r="AA44" s="126">
        <f>ALL!AA44/(ALL!$W44+ALL!$X44+ALL!$Y44+ALL!$Z44+ALL!$AA44)*100</f>
        <v>36.994219653179186</v>
      </c>
      <c r="AB44" s="96">
        <f t="shared" si="3"/>
        <v>100</v>
      </c>
    </row>
    <row r="45" spans="1:28" ht="30" customHeight="1" x14ac:dyDescent="0.25">
      <c r="A45" s="18">
        <v>35</v>
      </c>
      <c r="B45" s="17" t="s">
        <v>41</v>
      </c>
      <c r="C45" s="125">
        <f>ALL!C45/(ALL!$C45+ALL!$D45+ALL!$E45+ALL!$F45+ALL!$G45)*100</f>
        <v>5.982905982905983</v>
      </c>
      <c r="D45" s="125">
        <f>ALL!D45/(ALL!$C45+ALL!$D45+ALL!$E45+ALL!$F45+ALL!$G45)*100</f>
        <v>8.5470085470085468</v>
      </c>
      <c r="E45" s="125">
        <f>ALL!E45/(ALL!$C45+ALL!$D45+ALL!$E45+ALL!$F45+ALL!$G45)*100</f>
        <v>26.495726495726498</v>
      </c>
      <c r="F45" s="125">
        <f>ALL!F45/(ALL!$C45+ALL!$D45+ALL!$E45+ALL!$F45+ALL!$G45)*100</f>
        <v>24.786324786324787</v>
      </c>
      <c r="G45" s="125">
        <f>ALL!G45/(ALL!$C45+ALL!$D45+ALL!$E45+ALL!$F45+ALL!$G45)*100</f>
        <v>34.188034188034187</v>
      </c>
      <c r="H45" s="126">
        <f>ALL!H45/(ALL!$H45+ALL!$I45+ALL!$J45+ALL!$K45+ALL!$L45)*100</f>
        <v>0</v>
      </c>
      <c r="I45" s="126">
        <f>ALL!I45/(ALL!$H45+ALL!$I45+ALL!$J45+ALL!$K45+ALL!$L45)*100</f>
        <v>9.0909090909090917</v>
      </c>
      <c r="J45" s="126">
        <f>ALL!J45/(ALL!$H45+ALL!$I45+ALL!$J45+ALL!$K45+ALL!$L45)*100</f>
        <v>13.636363636363635</v>
      </c>
      <c r="K45" s="126">
        <f>ALL!K45/(ALL!$H45+ALL!$I45+ALL!$J45+ALL!$K45+ALL!$L45)*100</f>
        <v>36.363636363636367</v>
      </c>
      <c r="L45" s="126">
        <f>ALL!L45/(ALL!$H45+ALL!$I45+ALL!$J45+ALL!$K45+ALL!$L45)*100</f>
        <v>40.909090909090914</v>
      </c>
      <c r="M45" s="126">
        <f>ALL!M45/(ALL!$M45+ALL!$N45+ALL!$O45+ALL!$P45+ALL!$Q45)*100</f>
        <v>11.111111111111111</v>
      </c>
      <c r="N45" s="126">
        <f>ALL!N45/(ALL!$M45+ALL!$N45+ALL!$O45+ALL!$P45+ALL!$Q45)*100</f>
        <v>16.666666666666664</v>
      </c>
      <c r="O45" s="126">
        <f>ALL!O45/(ALL!$M45+ALL!$N45+ALL!$O45+ALL!$P45+ALL!$Q45)*100</f>
        <v>11.111111111111111</v>
      </c>
      <c r="P45" s="126">
        <f>ALL!P45/(ALL!$M45+ALL!$N45+ALL!$O45+ALL!$P45+ALL!$Q45)*100</f>
        <v>27.777777777777779</v>
      </c>
      <c r="Q45" s="126">
        <f>ALL!Q45/(ALL!$M45+ALL!$N45+ALL!$O45+ALL!$P45+ALL!$Q45)*100</f>
        <v>33.333333333333329</v>
      </c>
      <c r="R45" s="126">
        <f>ALL!R45/(ALL!$R45+ALL!$S45+ALL!$T45+ALL!$U45+ALL!$V45)*100</f>
        <v>0</v>
      </c>
      <c r="S45" s="126">
        <f>ALL!S45/(ALL!$R45+ALL!$S45+ALL!$T45+ALL!$U45+ALL!$V45)*100</f>
        <v>0</v>
      </c>
      <c r="T45" s="126">
        <f>ALL!T45/(ALL!$R45+ALL!$S45+ALL!$T45+ALL!$U45+ALL!$V45)*100</f>
        <v>18.75</v>
      </c>
      <c r="U45" s="126">
        <f>ALL!U45/(ALL!$R45+ALL!$S45+ALL!$T45+ALL!$U45+ALL!$V45)*100</f>
        <v>37.5</v>
      </c>
      <c r="V45" s="126">
        <f>ALL!V45/(ALL!$R45+ALL!$S45+ALL!$T45+ALL!$U45+ALL!$V45)*100</f>
        <v>43.75</v>
      </c>
      <c r="W45" s="126">
        <f>ALL!W45/(ALL!$W45+ALL!$X45+ALL!$Y45+ALL!$Z45+ALL!$AA45)*100</f>
        <v>5.202312138728324</v>
      </c>
      <c r="X45" s="126">
        <f>ALL!X45/(ALL!$W45+ALL!$X45+ALL!$Y45+ALL!$Z45+ALL!$AA45)*100</f>
        <v>8.6705202312138727</v>
      </c>
      <c r="Y45" s="126">
        <f>ALL!Y45/(ALL!$W45+ALL!$X45+ALL!$Y45+ALL!$Z45+ALL!$AA45)*100</f>
        <v>22.543352601156069</v>
      </c>
      <c r="Z45" s="126">
        <f>ALL!Z45/(ALL!$W45+ALL!$X45+ALL!$Y45+ALL!$Z45+ALL!$AA45)*100</f>
        <v>27.74566473988439</v>
      </c>
      <c r="AA45" s="126">
        <f>ALL!AA45/(ALL!$W45+ALL!$X45+ALL!$Y45+ALL!$Z45+ALL!$AA45)*100</f>
        <v>35.838150289017342</v>
      </c>
      <c r="AB45" s="96">
        <f t="shared" si="3"/>
        <v>100</v>
      </c>
    </row>
    <row r="46" spans="1:28" ht="30" customHeight="1" x14ac:dyDescent="0.25">
      <c r="A46" s="18">
        <v>36</v>
      </c>
      <c r="B46" s="17" t="s">
        <v>42</v>
      </c>
      <c r="C46" s="125">
        <f>ALL!C46/(ALL!$C46+ALL!$D46+ALL!$E46+ALL!$F46+ALL!$G46)*100</f>
        <v>5.2173913043478262</v>
      </c>
      <c r="D46" s="125">
        <f>ALL!D46/(ALL!$C46+ALL!$D46+ALL!$E46+ALL!$F46+ALL!$G46)*100</f>
        <v>6.0869565217391308</v>
      </c>
      <c r="E46" s="125">
        <f>ALL!E46/(ALL!$C46+ALL!$D46+ALL!$E46+ALL!$F46+ALL!$G46)*100</f>
        <v>8.695652173913043</v>
      </c>
      <c r="F46" s="125">
        <f>ALL!F46/(ALL!$C46+ALL!$D46+ALL!$E46+ALL!$F46+ALL!$G46)*100</f>
        <v>13.043478260869565</v>
      </c>
      <c r="G46" s="125">
        <f>ALL!G46/(ALL!$C46+ALL!$D46+ALL!$E46+ALL!$F46+ALL!$G46)*100</f>
        <v>66.956521739130437</v>
      </c>
      <c r="H46" s="126">
        <f>ALL!H46/(ALL!$H46+ALL!$I46+ALL!$J46+ALL!$K46+ALL!$L46)*100</f>
        <v>0</v>
      </c>
      <c r="I46" s="126">
        <f>ALL!I46/(ALL!$H46+ALL!$I46+ALL!$J46+ALL!$K46+ALL!$L46)*100</f>
        <v>4.5454545454545459</v>
      </c>
      <c r="J46" s="126">
        <f>ALL!J46/(ALL!$H46+ALL!$I46+ALL!$J46+ALL!$K46+ALL!$L46)*100</f>
        <v>9.0909090909090917</v>
      </c>
      <c r="K46" s="126">
        <f>ALL!K46/(ALL!$H46+ALL!$I46+ALL!$J46+ALL!$K46+ALL!$L46)*100</f>
        <v>22.727272727272727</v>
      </c>
      <c r="L46" s="126">
        <f>ALL!L46/(ALL!$H46+ALL!$I46+ALL!$J46+ALL!$K46+ALL!$L46)*100</f>
        <v>63.636363636363633</v>
      </c>
      <c r="M46" s="126">
        <f>ALL!M46/(ALL!$M46+ALL!$N46+ALL!$O46+ALL!$P46+ALL!$Q46)*100</f>
        <v>22.222222222222221</v>
      </c>
      <c r="N46" s="126">
        <f>ALL!N46/(ALL!$M46+ALL!$N46+ALL!$O46+ALL!$P46+ALL!$Q46)*100</f>
        <v>0</v>
      </c>
      <c r="O46" s="126">
        <f>ALL!O46/(ALL!$M46+ALL!$N46+ALL!$O46+ALL!$P46+ALL!$Q46)*100</f>
        <v>33.333333333333329</v>
      </c>
      <c r="P46" s="126">
        <f>ALL!P46/(ALL!$M46+ALL!$N46+ALL!$O46+ALL!$P46+ALL!$Q46)*100</f>
        <v>0</v>
      </c>
      <c r="Q46" s="126">
        <f>ALL!Q46/(ALL!$M46+ALL!$N46+ALL!$O46+ALL!$P46+ALL!$Q46)*100</f>
        <v>44.444444444444443</v>
      </c>
      <c r="R46" s="126">
        <f>ALL!R46/(ALL!$R46+ALL!$S46+ALL!$T46+ALL!$U46+ALL!$V46)*100</f>
        <v>0</v>
      </c>
      <c r="S46" s="126">
        <f>ALL!S46/(ALL!$R46+ALL!$S46+ALL!$T46+ALL!$U46+ALL!$V46)*100</f>
        <v>12.5</v>
      </c>
      <c r="T46" s="126">
        <f>ALL!T46/(ALL!$R46+ALL!$S46+ALL!$T46+ALL!$U46+ALL!$V46)*100</f>
        <v>6.25</v>
      </c>
      <c r="U46" s="126">
        <f>ALL!U46/(ALL!$R46+ALL!$S46+ALL!$T46+ALL!$U46+ALL!$V46)*100</f>
        <v>50</v>
      </c>
      <c r="V46" s="126">
        <f>ALL!V46/(ALL!$R46+ALL!$S46+ALL!$T46+ALL!$U46+ALL!$V46)*100</f>
        <v>31.25</v>
      </c>
      <c r="W46" s="126">
        <f>ALL!W46/(ALL!$W46+ALL!$X46+ALL!$Y46+ALL!$Z46+ALL!$AA46)*100</f>
        <v>5.8479532163742682</v>
      </c>
      <c r="X46" s="126">
        <f>ALL!X46/(ALL!$W46+ALL!$X46+ALL!$Y46+ALL!$Z46+ALL!$AA46)*100</f>
        <v>5.8479532163742682</v>
      </c>
      <c r="Y46" s="126">
        <f>ALL!Y46/(ALL!$W46+ALL!$X46+ALL!$Y46+ALL!$Z46+ALL!$AA46)*100</f>
        <v>11.111111111111111</v>
      </c>
      <c r="Z46" s="126">
        <f>ALL!Z46/(ALL!$W46+ALL!$X46+ALL!$Y46+ALL!$Z46+ALL!$AA46)*100</f>
        <v>16.374269005847953</v>
      </c>
      <c r="AA46" s="126">
        <f>ALL!AA46/(ALL!$W46+ALL!$X46+ALL!$Y46+ALL!$Z46+ALL!$AA46)*100</f>
        <v>60.818713450292393</v>
      </c>
      <c r="AB46" s="96">
        <f t="shared" si="3"/>
        <v>100</v>
      </c>
    </row>
    <row r="47" spans="1:28" ht="30" customHeight="1" x14ac:dyDescent="0.25">
      <c r="A47" s="18">
        <v>37</v>
      </c>
      <c r="B47" s="17" t="s">
        <v>43</v>
      </c>
      <c r="C47" s="125">
        <f>ALL!C47/(ALL!$C47+ALL!$D47+ALL!$E47+ALL!$F47+ALL!$G47)*100</f>
        <v>6.8965517241379306</v>
      </c>
      <c r="D47" s="125">
        <f>ALL!D47/(ALL!$C47+ALL!$D47+ALL!$E47+ALL!$F47+ALL!$G47)*100</f>
        <v>6.8965517241379306</v>
      </c>
      <c r="E47" s="125">
        <f>ALL!E47/(ALL!$C47+ALL!$D47+ALL!$E47+ALL!$F47+ALL!$G47)*100</f>
        <v>17.241379310344829</v>
      </c>
      <c r="F47" s="125">
        <f>ALL!F47/(ALL!$C47+ALL!$D47+ALL!$E47+ALL!$F47+ALL!$G47)*100</f>
        <v>27.586206896551722</v>
      </c>
      <c r="G47" s="125">
        <f>ALL!G47/(ALL!$C47+ALL!$D47+ALL!$E47+ALL!$F47+ALL!$G47)*100</f>
        <v>41.379310344827587</v>
      </c>
      <c r="H47" s="126">
        <f>ALL!H47/(ALL!$H47+ALL!$I47+ALL!$J47+ALL!$K47+ALL!$L47)*100</f>
        <v>0</v>
      </c>
      <c r="I47" s="126">
        <f>ALL!I47/(ALL!$H47+ALL!$I47+ALL!$J47+ALL!$K47+ALL!$L47)*100</f>
        <v>0</v>
      </c>
      <c r="J47" s="126">
        <f>ALL!J47/(ALL!$H47+ALL!$I47+ALL!$J47+ALL!$K47+ALL!$L47)*100</f>
        <v>18.181818181818183</v>
      </c>
      <c r="K47" s="126">
        <f>ALL!K47/(ALL!$H47+ALL!$I47+ALL!$J47+ALL!$K47+ALL!$L47)*100</f>
        <v>36.363636363636367</v>
      </c>
      <c r="L47" s="126">
        <f>ALL!L47/(ALL!$H47+ALL!$I47+ALL!$J47+ALL!$K47+ALL!$L47)*100</f>
        <v>45.454545454545453</v>
      </c>
      <c r="M47" s="126">
        <f>ALL!M47/(ALL!$M47+ALL!$N47+ALL!$O47+ALL!$P47+ALL!$Q47)*100</f>
        <v>0</v>
      </c>
      <c r="N47" s="126">
        <f>ALL!N47/(ALL!$M47+ALL!$N47+ALL!$O47+ALL!$P47+ALL!$Q47)*100</f>
        <v>11.111111111111111</v>
      </c>
      <c r="O47" s="126">
        <f>ALL!O47/(ALL!$M47+ALL!$N47+ALL!$O47+ALL!$P47+ALL!$Q47)*100</f>
        <v>27.777777777777779</v>
      </c>
      <c r="P47" s="126">
        <f>ALL!P47/(ALL!$M47+ALL!$N47+ALL!$O47+ALL!$P47+ALL!$Q47)*100</f>
        <v>33.333333333333329</v>
      </c>
      <c r="Q47" s="126">
        <f>ALL!Q47/(ALL!$M47+ALL!$N47+ALL!$O47+ALL!$P47+ALL!$Q47)*100</f>
        <v>27.777777777777779</v>
      </c>
      <c r="R47" s="126">
        <f>ALL!R47/(ALL!$R47+ALL!$S47+ALL!$T47+ALL!$U47+ALL!$V47)*100</f>
        <v>0</v>
      </c>
      <c r="S47" s="126">
        <f>ALL!S47/(ALL!$R47+ALL!$S47+ALL!$T47+ALL!$U47+ALL!$V47)*100</f>
        <v>0</v>
      </c>
      <c r="T47" s="126">
        <f>ALL!T47/(ALL!$R47+ALL!$S47+ALL!$T47+ALL!$U47+ALL!$V47)*100</f>
        <v>31.25</v>
      </c>
      <c r="U47" s="126">
        <f>ALL!U47/(ALL!$R47+ALL!$S47+ALL!$T47+ALL!$U47+ALL!$V47)*100</f>
        <v>12.5</v>
      </c>
      <c r="V47" s="126">
        <f>ALL!V47/(ALL!$R47+ALL!$S47+ALL!$T47+ALL!$U47+ALL!$V47)*100</f>
        <v>56.25</v>
      </c>
      <c r="W47" s="126">
        <f>ALL!W47/(ALL!$W47+ALL!$X47+ALL!$Y47+ALL!$Z47+ALL!$AA47)*100</f>
        <v>4.6511627906976747</v>
      </c>
      <c r="X47" s="126">
        <f>ALL!X47/(ALL!$W47+ALL!$X47+ALL!$Y47+ALL!$Z47+ALL!$AA47)*100</f>
        <v>5.8139534883720927</v>
      </c>
      <c r="Y47" s="126">
        <f>ALL!Y47/(ALL!$W47+ALL!$X47+ALL!$Y47+ALL!$Z47+ALL!$AA47)*100</f>
        <v>19.767441860465116</v>
      </c>
      <c r="Z47" s="126">
        <f>ALL!Z47/(ALL!$W47+ALL!$X47+ALL!$Y47+ALL!$Z47+ALL!$AA47)*100</f>
        <v>27.906976744186046</v>
      </c>
      <c r="AA47" s="126">
        <f>ALL!AA47/(ALL!$W47+ALL!$X47+ALL!$Y47+ALL!$Z47+ALL!$AA47)*100</f>
        <v>41.860465116279073</v>
      </c>
      <c r="AB47" s="96">
        <f t="shared" si="3"/>
        <v>100</v>
      </c>
    </row>
    <row r="48" spans="1:28" ht="30" customHeight="1" x14ac:dyDescent="0.25">
      <c r="A48" s="18"/>
      <c r="B48" s="17"/>
      <c r="C48" s="108"/>
      <c r="D48" s="109"/>
      <c r="E48" s="109"/>
      <c r="F48" s="109"/>
      <c r="G48" s="110"/>
      <c r="H48" s="108"/>
      <c r="I48" s="111"/>
      <c r="J48" s="111"/>
      <c r="K48" s="111"/>
      <c r="L48" s="112"/>
      <c r="M48" s="113"/>
      <c r="N48" s="111"/>
      <c r="O48" s="111"/>
      <c r="P48" s="111"/>
      <c r="Q48" s="112"/>
      <c r="R48" s="113"/>
      <c r="S48" s="111"/>
      <c r="T48" s="111"/>
      <c r="U48" s="111"/>
      <c r="V48" s="112"/>
      <c r="W48" s="114"/>
      <c r="X48" s="114"/>
      <c r="Y48" s="114"/>
      <c r="Z48" s="114"/>
      <c r="AA48" s="114"/>
      <c r="AB48" s="26"/>
    </row>
    <row r="49" spans="1:28" ht="30" customHeight="1" x14ac:dyDescent="0.25">
      <c r="A49" s="18"/>
      <c r="B49" s="17"/>
      <c r="C49" s="108"/>
      <c r="D49" s="109"/>
      <c r="E49" s="109"/>
      <c r="F49" s="109"/>
      <c r="G49" s="110"/>
      <c r="H49" s="108"/>
      <c r="I49" s="111"/>
      <c r="J49" s="111"/>
      <c r="K49" s="111"/>
      <c r="L49" s="112"/>
      <c r="M49" s="113"/>
      <c r="N49" s="111"/>
      <c r="O49" s="111"/>
      <c r="P49" s="111"/>
      <c r="Q49" s="112"/>
      <c r="R49" s="113"/>
      <c r="S49" s="111"/>
      <c r="T49" s="111"/>
      <c r="U49" s="111"/>
      <c r="V49" s="112"/>
      <c r="W49" s="114"/>
      <c r="X49" s="114"/>
      <c r="Y49" s="114"/>
      <c r="Z49" s="114"/>
      <c r="AA49" s="114"/>
      <c r="AB49" s="26"/>
    </row>
    <row r="50" spans="1:28" ht="30" customHeight="1" thickBot="1" x14ac:dyDescent="0.3">
      <c r="A50" s="18"/>
      <c r="B50" s="17"/>
      <c r="C50" s="108"/>
      <c r="D50" s="109"/>
      <c r="E50" s="109"/>
      <c r="F50" s="109"/>
      <c r="G50" s="110"/>
      <c r="H50" s="108"/>
      <c r="I50" s="111"/>
      <c r="J50" s="111"/>
      <c r="K50" s="111"/>
      <c r="L50" s="112"/>
      <c r="M50" s="113"/>
      <c r="N50" s="111"/>
      <c r="O50" s="111"/>
      <c r="P50" s="111"/>
      <c r="Q50" s="112"/>
      <c r="R50" s="113"/>
      <c r="S50" s="111"/>
      <c r="T50" s="111"/>
      <c r="U50" s="111"/>
      <c r="V50" s="112"/>
      <c r="W50" s="114"/>
      <c r="X50" s="114"/>
      <c r="Y50" s="114"/>
      <c r="Z50" s="114"/>
      <c r="AA50" s="114"/>
      <c r="AB50" s="26"/>
    </row>
    <row r="51" spans="1:28" s="3" customFormat="1" ht="30" customHeight="1" thickBot="1" x14ac:dyDescent="0.3">
      <c r="A51" s="18"/>
      <c r="B51" s="19" t="s">
        <v>48</v>
      </c>
      <c r="C51" s="115" t="s">
        <v>45</v>
      </c>
      <c r="D51" s="115" t="s">
        <v>46</v>
      </c>
      <c r="E51" s="115" t="s">
        <v>44</v>
      </c>
      <c r="F51" s="116" t="s">
        <v>47</v>
      </c>
      <c r="G51" s="117"/>
      <c r="H51" s="115" t="s">
        <v>45</v>
      </c>
      <c r="I51" s="115" t="s">
        <v>46</v>
      </c>
      <c r="J51" s="115" t="s">
        <v>44</v>
      </c>
      <c r="K51" s="116" t="s">
        <v>47</v>
      </c>
      <c r="L51" s="117"/>
      <c r="M51" s="115" t="s">
        <v>45</v>
      </c>
      <c r="N51" s="115" t="s">
        <v>46</v>
      </c>
      <c r="O51" s="115" t="s">
        <v>44</v>
      </c>
      <c r="P51" s="116" t="s">
        <v>47</v>
      </c>
      <c r="Q51" s="117"/>
      <c r="R51" s="115" t="s">
        <v>45</v>
      </c>
      <c r="S51" s="115" t="s">
        <v>46</v>
      </c>
      <c r="T51" s="115" t="s">
        <v>44</v>
      </c>
      <c r="U51" s="116" t="s">
        <v>47</v>
      </c>
      <c r="V51" s="117"/>
      <c r="W51" s="115" t="s">
        <v>45</v>
      </c>
      <c r="X51" s="115" t="s">
        <v>46</v>
      </c>
      <c r="Y51" s="115" t="s">
        <v>44</v>
      </c>
      <c r="Z51" s="116" t="s">
        <v>47</v>
      </c>
      <c r="AA51" s="117"/>
      <c r="AB51" s="26"/>
    </row>
    <row r="52" spans="1:28" ht="30" customHeight="1" x14ac:dyDescent="0.25">
      <c r="A52" s="18"/>
      <c r="B52" s="17"/>
      <c r="C52" s="108"/>
      <c r="D52" s="109"/>
      <c r="E52" s="109"/>
      <c r="F52" s="109"/>
      <c r="G52" s="110"/>
      <c r="H52" s="108"/>
      <c r="I52" s="111"/>
      <c r="J52" s="111"/>
      <c r="K52" s="111"/>
      <c r="L52" s="112"/>
      <c r="M52" s="113"/>
      <c r="N52" s="111"/>
      <c r="O52" s="111"/>
      <c r="P52" s="111"/>
      <c r="Q52" s="112"/>
      <c r="R52" s="113"/>
      <c r="S52" s="111"/>
      <c r="T52" s="111"/>
      <c r="U52" s="111"/>
      <c r="V52" s="112"/>
      <c r="W52" s="114"/>
      <c r="X52" s="114"/>
      <c r="Y52" s="114"/>
      <c r="Z52" s="114"/>
      <c r="AA52" s="114"/>
      <c r="AB52" s="26"/>
    </row>
    <row r="53" spans="1:28" ht="30" customHeight="1" x14ac:dyDescent="0.25">
      <c r="A53" s="18">
        <v>1</v>
      </c>
      <c r="B53" s="17" t="s">
        <v>53</v>
      </c>
      <c r="C53" s="125">
        <f>ALL!C53/(ALL!$C53+ALL!$D53+ALL!$E53+ALL!$F53)*100</f>
        <v>18.103448275862068</v>
      </c>
      <c r="D53" s="125">
        <f>ALL!D53/(ALL!$C53+ALL!$D53+ALL!$E53+ALL!$F53)*100</f>
        <v>31.896551724137932</v>
      </c>
      <c r="E53" s="125">
        <f>ALL!E53/(ALL!$C53+ALL!$D53+ALL!$E53+ALL!$F53)*100</f>
        <v>28.448275862068968</v>
      </c>
      <c r="F53" s="125">
        <f>ALL!F53/(ALL!$C53+ALL!$D53+ALL!$E53+ALL!$F53)*100</f>
        <v>21.551724137931032</v>
      </c>
      <c r="G53" s="125"/>
      <c r="H53" s="126">
        <f>ALL!H53/(ALL!$H53+ALL!$I53+ALL!$J53+ALL!$K53)*100</f>
        <v>9.0909090909090917</v>
      </c>
      <c r="I53" s="126">
        <f>ALL!I53/(ALL!$H53+ALL!$I53+ALL!$J53+ALL!$K53)*100</f>
        <v>36.363636363636367</v>
      </c>
      <c r="J53" s="126">
        <f>ALL!J53/(ALL!$H53+ALL!$I53+ALL!$J53+ALL!$K53)*100</f>
        <v>45.454545454545453</v>
      </c>
      <c r="K53" s="126">
        <f>ALL!K53/(ALL!$H53+ALL!$I53+ALL!$J53+ALL!$K53)*100</f>
        <v>9.0909090909090917</v>
      </c>
      <c r="L53" s="126"/>
      <c r="M53" s="126">
        <f>ALL!M53/(ALL!$M53+ALL!$N53+ALL!$O53+ALL!$P53)*100</f>
        <v>27.777777777777779</v>
      </c>
      <c r="N53" s="126">
        <f>ALL!N53/(ALL!$M53+ALL!$N53+ALL!$O53+ALL!$P53)*100</f>
        <v>33.333333333333329</v>
      </c>
      <c r="O53" s="126">
        <f>ALL!O53/(ALL!$M53+ALL!$N53+ALL!$O53+ALL!$P53)*100</f>
        <v>16.666666666666664</v>
      </c>
      <c r="P53" s="126">
        <f>ALL!P53/(ALL!$M53+ALL!$N53+ALL!$O53+ALL!$P53)*100</f>
        <v>22.222222222222221</v>
      </c>
      <c r="Q53" s="126"/>
      <c r="R53" s="126">
        <f>ALL!R53/(ALL!$R53+ALL!$S53+ALL!$T53+ALL!$U53)*100</f>
        <v>12.5</v>
      </c>
      <c r="S53" s="126">
        <f>ALL!S53/(ALL!$R53+ALL!$S53+ALL!$T53+ALL!$U53)*100</f>
        <v>37.5</v>
      </c>
      <c r="T53" s="126">
        <f>ALL!T53/(ALL!$R53+ALL!$S53+ALL!$T53+ALL!$U53)*100</f>
        <v>37.5</v>
      </c>
      <c r="U53" s="126">
        <f>ALL!U53/(ALL!$R53+ALL!$S53+ALL!$T53+ALL!$U53)*100</f>
        <v>12.5</v>
      </c>
      <c r="V53" s="126"/>
      <c r="W53" s="126">
        <f>ALL!W53/(ALL!$W53+ALL!$X53+ALL!$Y53+ALL!$Z53)*100</f>
        <v>17.441860465116278</v>
      </c>
      <c r="X53" s="126">
        <f>ALL!X53/(ALL!$W53+ALL!$X53+ALL!$Y53+ALL!$Z53)*100</f>
        <v>33.139534883720927</v>
      </c>
      <c r="Y53" s="126">
        <f>ALL!Y53/(ALL!$W53+ALL!$X53+ALL!$Y53+ALL!$Z53)*100</f>
        <v>30.232558139534881</v>
      </c>
      <c r="Z53" s="126">
        <f>ALL!Z53/(ALL!$W53+ALL!$X53+ALL!$Y53+ALL!$Z53)*100</f>
        <v>19.186046511627907</v>
      </c>
      <c r="AA53" s="126">
        <f>W53+X53+Y53+Z53</f>
        <v>99.999999999999986</v>
      </c>
      <c r="AB53" s="26"/>
    </row>
    <row r="54" spans="1:28" ht="30" customHeight="1" x14ac:dyDescent="0.25">
      <c r="A54" s="18">
        <v>2</v>
      </c>
      <c r="B54" s="17" t="s">
        <v>54</v>
      </c>
      <c r="C54" s="125">
        <f>ALL!C54/(ALL!$C54+ALL!$D54+ALL!$E54+ALL!$F54)*100</f>
        <v>14.655172413793101</v>
      </c>
      <c r="D54" s="125">
        <f>ALL!D54/(ALL!$C54+ALL!$D54+ALL!$E54+ALL!$F54)*100</f>
        <v>33.620689655172413</v>
      </c>
      <c r="E54" s="125">
        <f>ALL!E54/(ALL!$C54+ALL!$D54+ALL!$E54+ALL!$F54)*100</f>
        <v>30.172413793103448</v>
      </c>
      <c r="F54" s="125">
        <f>ALL!F54/(ALL!$C54+ALL!$D54+ALL!$E54+ALL!$F54)*100</f>
        <v>21.551724137931032</v>
      </c>
      <c r="G54" s="125"/>
      <c r="H54" s="126">
        <f>ALL!H54/(ALL!$H54+ALL!$I54+ALL!$J54+ALL!$K54)*100</f>
        <v>4.5454545454545459</v>
      </c>
      <c r="I54" s="126">
        <f>ALL!I54/(ALL!$H54+ALL!$I54+ALL!$J54+ALL!$K54)*100</f>
        <v>31.818181818181817</v>
      </c>
      <c r="J54" s="126">
        <f>ALL!J54/(ALL!$H54+ALL!$I54+ALL!$J54+ALL!$K54)*100</f>
        <v>54.54545454545454</v>
      </c>
      <c r="K54" s="126">
        <f>ALL!K54/(ALL!$H54+ALL!$I54+ALL!$J54+ALL!$K54)*100</f>
        <v>9.0909090909090917</v>
      </c>
      <c r="L54" s="126"/>
      <c r="M54" s="126">
        <f>ALL!M54/(ALL!$M54+ALL!$N54+ALL!$O54+ALL!$P54)*100</f>
        <v>27.777777777777779</v>
      </c>
      <c r="N54" s="126">
        <f>ALL!N54/(ALL!$M54+ALL!$N54+ALL!$O54+ALL!$P54)*100</f>
        <v>27.777777777777779</v>
      </c>
      <c r="O54" s="126">
        <f>ALL!O54/(ALL!$M54+ALL!$N54+ALL!$O54+ALL!$P54)*100</f>
        <v>33.333333333333329</v>
      </c>
      <c r="P54" s="126">
        <f>ALL!P54/(ALL!$M54+ALL!$N54+ALL!$O54+ALL!$P54)*100</f>
        <v>11.111111111111111</v>
      </c>
      <c r="Q54" s="126"/>
      <c r="R54" s="126">
        <f>ALL!R54/(ALL!$R54+ALL!$S54+ALL!$T54+ALL!$U54)*100</f>
        <v>12.5</v>
      </c>
      <c r="S54" s="126">
        <f>ALL!S54/(ALL!$R54+ALL!$S54+ALL!$T54+ALL!$U54)*100</f>
        <v>31.25</v>
      </c>
      <c r="T54" s="126">
        <f>ALL!T54/(ALL!$R54+ALL!$S54+ALL!$T54+ALL!$U54)*100</f>
        <v>37.5</v>
      </c>
      <c r="U54" s="126">
        <f>ALL!U54/(ALL!$R54+ALL!$S54+ALL!$T54+ALL!$U54)*100</f>
        <v>18.75</v>
      </c>
      <c r="V54" s="126"/>
      <c r="W54" s="126">
        <f>ALL!W54/(ALL!$W54+ALL!$X54+ALL!$Y54+ALL!$Z54)*100</f>
        <v>14.534883720930234</v>
      </c>
      <c r="X54" s="126">
        <f>ALL!X54/(ALL!$W54+ALL!$X54+ALL!$Y54+ALL!$Z54)*100</f>
        <v>32.558139534883722</v>
      </c>
      <c r="Y54" s="126">
        <f>ALL!Y54/(ALL!$W54+ALL!$X54+ALL!$Y54+ALL!$Z54)*100</f>
        <v>34.302325581395351</v>
      </c>
      <c r="Z54" s="126">
        <f>ALL!Z54/(ALL!$W54+ALL!$X54+ALL!$Y54+ALL!$Z54)*100</f>
        <v>18.604651162790699</v>
      </c>
      <c r="AA54" s="126">
        <f t="shared" ref="AA54:AA64" si="4">W54+X54+Y54+Z54</f>
        <v>100</v>
      </c>
      <c r="AB54" s="26"/>
    </row>
    <row r="55" spans="1:28" ht="30" customHeight="1" x14ac:dyDescent="0.25">
      <c r="A55" s="18">
        <v>3</v>
      </c>
      <c r="B55" s="17" t="s">
        <v>55</v>
      </c>
      <c r="C55" s="125">
        <f>ALL!C55/(ALL!$C55+ALL!$D55+ALL!$E55+ALL!$F55)*100</f>
        <v>11.965811965811966</v>
      </c>
      <c r="D55" s="125">
        <f>ALL!D55/(ALL!$C55+ALL!$D55+ALL!$E55+ALL!$F55)*100</f>
        <v>23.931623931623932</v>
      </c>
      <c r="E55" s="125">
        <f>ALL!E55/(ALL!$C55+ALL!$D55+ALL!$E55+ALL!$F55)*100</f>
        <v>35.042735042735039</v>
      </c>
      <c r="F55" s="125">
        <f>ALL!F55/(ALL!$C55+ALL!$D55+ALL!$E55+ALL!$F55)*100</f>
        <v>29.059829059829063</v>
      </c>
      <c r="G55" s="125"/>
      <c r="H55" s="126">
        <f>ALL!H55/(ALL!$H55+ALL!$I55+ALL!$J55+ALL!$K55)*100</f>
        <v>4.5454545454545459</v>
      </c>
      <c r="I55" s="126">
        <f>ALL!I55/(ALL!$H55+ALL!$I55+ALL!$J55+ALL!$K55)*100</f>
        <v>36.363636363636367</v>
      </c>
      <c r="J55" s="126">
        <f>ALL!J55/(ALL!$H55+ALL!$I55+ALL!$J55+ALL!$K55)*100</f>
        <v>36.363636363636367</v>
      </c>
      <c r="K55" s="126">
        <f>ALL!K55/(ALL!$H55+ALL!$I55+ALL!$J55+ALL!$K55)*100</f>
        <v>22.727272727272727</v>
      </c>
      <c r="L55" s="126"/>
      <c r="M55" s="126">
        <f>ALL!M55/(ALL!$M55+ALL!$N55+ALL!$O55+ALL!$P55)*100</f>
        <v>38.888888888888893</v>
      </c>
      <c r="N55" s="126">
        <f>ALL!N55/(ALL!$M55+ALL!$N55+ALL!$O55+ALL!$P55)*100</f>
        <v>22.222222222222221</v>
      </c>
      <c r="O55" s="126">
        <f>ALL!O55/(ALL!$M55+ALL!$N55+ALL!$O55+ALL!$P55)*100</f>
        <v>27.777777777777779</v>
      </c>
      <c r="P55" s="126">
        <f>ALL!P55/(ALL!$M55+ALL!$N55+ALL!$O55+ALL!$P55)*100</f>
        <v>11.111111111111111</v>
      </c>
      <c r="Q55" s="126"/>
      <c r="R55" s="126">
        <f>ALL!R55/(ALL!$R55+ALL!$S55+ALL!$T55+ALL!$U55)*100</f>
        <v>6.25</v>
      </c>
      <c r="S55" s="126">
        <f>ALL!S55/(ALL!$R55+ALL!$S55+ALL!$T55+ALL!$U55)*100</f>
        <v>37.5</v>
      </c>
      <c r="T55" s="126">
        <f>ALL!T55/(ALL!$R55+ALL!$S55+ALL!$T55+ALL!$U55)*100</f>
        <v>37.5</v>
      </c>
      <c r="U55" s="126">
        <f>ALL!U55/(ALL!$R55+ALL!$S55+ALL!$T55+ALL!$U55)*100</f>
        <v>18.75</v>
      </c>
      <c r="V55" s="126"/>
      <c r="W55" s="126">
        <f>ALL!W55/(ALL!$W55+ALL!$X55+ALL!$Y55+ALL!$Z55)*100</f>
        <v>13.294797687861271</v>
      </c>
      <c r="X55" s="126">
        <f>ALL!X55/(ALL!$W55+ALL!$X55+ALL!$Y55+ALL!$Z55)*100</f>
        <v>26.589595375722542</v>
      </c>
      <c r="Y55" s="126">
        <f>ALL!Y55/(ALL!$W55+ALL!$X55+ALL!$Y55+ALL!$Z55)*100</f>
        <v>34.682080924855491</v>
      </c>
      <c r="Z55" s="126">
        <f>ALL!Z55/(ALL!$W55+ALL!$X55+ALL!$Y55+ALL!$Z55)*100</f>
        <v>25.433526011560691</v>
      </c>
      <c r="AA55" s="126">
        <f t="shared" si="4"/>
        <v>99.999999999999986</v>
      </c>
      <c r="AB55" s="26"/>
    </row>
    <row r="56" spans="1:28" ht="30" customHeight="1" x14ac:dyDescent="0.25">
      <c r="A56" s="18">
        <v>4</v>
      </c>
      <c r="B56" s="17" t="s">
        <v>56</v>
      </c>
      <c r="C56" s="125">
        <f>ALL!C56/(ALL!$C56+ALL!$D56+ALL!$E56+ALL!$F56)*100</f>
        <v>21.1864406779661</v>
      </c>
      <c r="D56" s="125">
        <f>ALL!D56/(ALL!$C56+ALL!$D56+ALL!$E56+ALL!$F56)*100</f>
        <v>29.66101694915254</v>
      </c>
      <c r="E56" s="125">
        <f>ALL!E56/(ALL!$C56+ALL!$D56+ALL!$E56+ALL!$F56)*100</f>
        <v>22.881355932203391</v>
      </c>
      <c r="F56" s="125">
        <f>ALL!F56/(ALL!$C56+ALL!$D56+ALL!$E56+ALL!$F56)*100</f>
        <v>26.271186440677969</v>
      </c>
      <c r="G56" s="125"/>
      <c r="H56" s="126">
        <f>ALL!H56/(ALL!$H56+ALL!$I56+ALL!$J56+ALL!$K56)*100</f>
        <v>13.636363636363635</v>
      </c>
      <c r="I56" s="126">
        <f>ALL!I56/(ALL!$H56+ALL!$I56+ALL!$J56+ALL!$K56)*100</f>
        <v>40.909090909090914</v>
      </c>
      <c r="J56" s="126">
        <f>ALL!J56/(ALL!$H56+ALL!$I56+ALL!$J56+ALL!$K56)*100</f>
        <v>22.727272727272727</v>
      </c>
      <c r="K56" s="126">
        <f>ALL!K56/(ALL!$H56+ALL!$I56+ALL!$J56+ALL!$K56)*100</f>
        <v>22.727272727272727</v>
      </c>
      <c r="L56" s="126"/>
      <c r="M56" s="126">
        <f>ALL!M56/(ALL!$M56+ALL!$N56+ALL!$O56+ALL!$P56)*100</f>
        <v>58.82352941176471</v>
      </c>
      <c r="N56" s="126">
        <f>ALL!N56/(ALL!$M56+ALL!$N56+ALL!$O56+ALL!$P56)*100</f>
        <v>35.294117647058826</v>
      </c>
      <c r="O56" s="126">
        <f>ALL!O56/(ALL!$M56+ALL!$N56+ALL!$O56+ALL!$P56)*100</f>
        <v>5.8823529411764701</v>
      </c>
      <c r="P56" s="126">
        <f>ALL!P56/(ALL!$M56+ALL!$N56+ALL!$O56+ALL!$P56)*100</f>
        <v>0</v>
      </c>
      <c r="Q56" s="126"/>
      <c r="R56" s="126">
        <f>ALL!R56/(ALL!$R56+ALL!$S56+ALL!$T56+ALL!$U56)*100</f>
        <v>0</v>
      </c>
      <c r="S56" s="126">
        <f>ALL!S56/(ALL!$R56+ALL!$S56+ALL!$T56+ALL!$U56)*100</f>
        <v>31.25</v>
      </c>
      <c r="T56" s="126">
        <f>ALL!T56/(ALL!$R56+ALL!$S56+ALL!$T56+ALL!$U56)*100</f>
        <v>43.75</v>
      </c>
      <c r="U56" s="126">
        <f>ALL!U56/(ALL!$R56+ALL!$S56+ALL!$T56+ALL!$U56)*100</f>
        <v>25</v>
      </c>
      <c r="V56" s="126"/>
      <c r="W56" s="126">
        <f>ALL!W56/(ALL!$W56+ALL!$X56+ALL!$Y56+ALL!$Z56)*100</f>
        <v>21.965317919075144</v>
      </c>
      <c r="X56" s="126">
        <f>ALL!X56/(ALL!$W56+ALL!$X56+ALL!$Y56+ALL!$Z56)*100</f>
        <v>31.79190751445087</v>
      </c>
      <c r="Y56" s="126">
        <f>ALL!Y56/(ALL!$W56+ALL!$X56+ALL!$Y56+ALL!$Z56)*100</f>
        <v>23.121387283236995</v>
      </c>
      <c r="Z56" s="126">
        <f>ALL!Z56/(ALL!$W56+ALL!$X56+ALL!$Y56+ALL!$Z56)*100</f>
        <v>23.121387283236995</v>
      </c>
      <c r="AA56" s="126">
        <f t="shared" si="4"/>
        <v>100.00000000000001</v>
      </c>
      <c r="AB56" s="26"/>
    </row>
    <row r="57" spans="1:28" ht="30" customHeight="1" x14ac:dyDescent="0.25">
      <c r="A57" s="18">
        <v>5</v>
      </c>
      <c r="B57" s="17" t="s">
        <v>57</v>
      </c>
      <c r="C57" s="125">
        <f>ALL!C57/(ALL!$C57+ALL!$D57+ALL!$E57+ALL!$F57)*100</f>
        <v>17.948717948717949</v>
      </c>
      <c r="D57" s="125">
        <f>ALL!D57/(ALL!$C57+ALL!$D57+ALL!$E57+ALL!$F57)*100</f>
        <v>28.205128205128204</v>
      </c>
      <c r="E57" s="125">
        <f>ALL!E57/(ALL!$C57+ALL!$D57+ALL!$E57+ALL!$F57)*100</f>
        <v>28.205128205128204</v>
      </c>
      <c r="F57" s="125">
        <f>ALL!F57/(ALL!$C57+ALL!$D57+ALL!$E57+ALL!$F57)*100</f>
        <v>25.641025641025639</v>
      </c>
      <c r="G57" s="125"/>
      <c r="H57" s="126">
        <f>ALL!H57/(ALL!$H57+ALL!$I57+ALL!$J57+ALL!$K57)*100</f>
        <v>22.727272727272727</v>
      </c>
      <c r="I57" s="126">
        <f>ALL!I57/(ALL!$H57+ALL!$I57+ALL!$J57+ALL!$K57)*100</f>
        <v>22.727272727272727</v>
      </c>
      <c r="J57" s="126">
        <f>ALL!J57/(ALL!$H57+ALL!$I57+ALL!$J57+ALL!$K57)*100</f>
        <v>31.818181818181817</v>
      </c>
      <c r="K57" s="126">
        <f>ALL!K57/(ALL!$H57+ALL!$I57+ALL!$J57+ALL!$K57)*100</f>
        <v>22.727272727272727</v>
      </c>
      <c r="L57" s="126"/>
      <c r="M57" s="126">
        <f>ALL!M57/(ALL!$M57+ALL!$N57+ALL!$O57+ALL!$P57)*100</f>
        <v>27.777777777777779</v>
      </c>
      <c r="N57" s="126">
        <f>ALL!N57/(ALL!$M57+ALL!$N57+ALL!$O57+ALL!$P57)*100</f>
        <v>22.222222222222221</v>
      </c>
      <c r="O57" s="126">
        <f>ALL!O57/(ALL!$M57+ALL!$N57+ALL!$O57+ALL!$P57)*100</f>
        <v>27.777777777777779</v>
      </c>
      <c r="P57" s="126">
        <f>ALL!P57/(ALL!$M57+ALL!$N57+ALL!$O57+ALL!$P57)*100</f>
        <v>22.222222222222221</v>
      </c>
      <c r="Q57" s="126"/>
      <c r="R57" s="126">
        <f>ALL!R57/(ALL!$R57+ALL!$S57+ALL!$T57+ALL!$U57)*100</f>
        <v>18.75</v>
      </c>
      <c r="S57" s="126">
        <f>ALL!S57/(ALL!$R57+ALL!$S57+ALL!$T57+ALL!$U57)*100</f>
        <v>25</v>
      </c>
      <c r="T57" s="126">
        <f>ALL!T57/(ALL!$R57+ALL!$S57+ALL!$T57+ALL!$U57)*100</f>
        <v>37.5</v>
      </c>
      <c r="U57" s="126">
        <f>ALL!U57/(ALL!$R57+ALL!$S57+ALL!$T57+ALL!$U57)*100</f>
        <v>18.75</v>
      </c>
      <c r="V57" s="126"/>
      <c r="W57" s="126">
        <f>ALL!W57/(ALL!$W57+ALL!$X57+ALL!$Y57+ALL!$Z57)*100</f>
        <v>19.653179190751445</v>
      </c>
      <c r="X57" s="126">
        <f>ALL!X57/(ALL!$W57+ALL!$X57+ALL!$Y57+ALL!$Z57)*100</f>
        <v>26.589595375722542</v>
      </c>
      <c r="Y57" s="126">
        <f>ALL!Y57/(ALL!$W57+ALL!$X57+ALL!$Y57+ALL!$Z57)*100</f>
        <v>29.47976878612717</v>
      </c>
      <c r="Z57" s="126">
        <f>ALL!Z57/(ALL!$W57+ALL!$X57+ALL!$Y57+ALL!$Z57)*100</f>
        <v>24.277456647398843</v>
      </c>
      <c r="AA57" s="126">
        <f t="shared" si="4"/>
        <v>100</v>
      </c>
      <c r="AB57" s="26"/>
    </row>
    <row r="58" spans="1:28" ht="30" customHeight="1" x14ac:dyDescent="0.25">
      <c r="A58" s="18">
        <v>6</v>
      </c>
      <c r="B58" s="17" t="s">
        <v>58</v>
      </c>
      <c r="C58" s="125">
        <f>ALL!C58/(ALL!$C58+ALL!$D58+ALL!$E58+ALL!$F58)*100</f>
        <v>19.658119658119659</v>
      </c>
      <c r="D58" s="125">
        <f>ALL!D58/(ALL!$C58+ALL!$D58+ALL!$E58+ALL!$F58)*100</f>
        <v>31.623931623931622</v>
      </c>
      <c r="E58" s="125">
        <f>ALL!E58/(ALL!$C58+ALL!$D58+ALL!$E58+ALL!$F58)*100</f>
        <v>27.350427350427353</v>
      </c>
      <c r="F58" s="125">
        <f>ALL!F58/(ALL!$C58+ALL!$D58+ALL!$E58+ALL!$F58)*100</f>
        <v>21.367521367521366</v>
      </c>
      <c r="G58" s="125"/>
      <c r="H58" s="126">
        <f>ALL!H58/(ALL!$H58+ALL!$I58+ALL!$J58+ALL!$K58)*100</f>
        <v>18.181818181818183</v>
      </c>
      <c r="I58" s="126">
        <f>ALL!I58/(ALL!$H58+ALL!$I58+ALL!$J58+ALL!$K58)*100</f>
        <v>27.27272727272727</v>
      </c>
      <c r="J58" s="126">
        <f>ALL!J58/(ALL!$H58+ALL!$I58+ALL!$J58+ALL!$K58)*100</f>
        <v>31.818181818181817</v>
      </c>
      <c r="K58" s="126">
        <f>ALL!K58/(ALL!$H58+ALL!$I58+ALL!$J58+ALL!$K58)*100</f>
        <v>22.727272727272727</v>
      </c>
      <c r="L58" s="126"/>
      <c r="M58" s="126">
        <f>ALL!M58/(ALL!$M58+ALL!$N58+ALL!$O58+ALL!$P58)*100</f>
        <v>55.555555555555557</v>
      </c>
      <c r="N58" s="126">
        <f>ALL!N58/(ALL!$M58+ALL!$N58+ALL!$O58+ALL!$P58)*100</f>
        <v>33.333333333333329</v>
      </c>
      <c r="O58" s="126">
        <f>ALL!O58/(ALL!$M58+ALL!$N58+ALL!$O58+ALL!$P58)*100</f>
        <v>11.111111111111111</v>
      </c>
      <c r="P58" s="126">
        <f>ALL!P58/(ALL!$M58+ALL!$N58+ALL!$O58+ALL!$P58)*100</f>
        <v>0</v>
      </c>
      <c r="Q58" s="126"/>
      <c r="R58" s="126">
        <f>ALL!R58/(ALL!$R58+ALL!$S58+ALL!$T58+ALL!$U58)*100</f>
        <v>0</v>
      </c>
      <c r="S58" s="126">
        <f>ALL!S58/(ALL!$R58+ALL!$S58+ALL!$T58+ALL!$U58)*100</f>
        <v>50</v>
      </c>
      <c r="T58" s="126">
        <f>ALL!T58/(ALL!$R58+ALL!$S58+ALL!$T58+ALL!$U58)*100</f>
        <v>25</v>
      </c>
      <c r="U58" s="126">
        <f>ALL!U58/(ALL!$R58+ALL!$S58+ALL!$T58+ALL!$U58)*100</f>
        <v>25</v>
      </c>
      <c r="V58" s="126"/>
      <c r="W58" s="126">
        <f>ALL!W58/(ALL!$W58+ALL!$X58+ALL!$Y58+ALL!$Z58)*100</f>
        <v>21.387283236994222</v>
      </c>
      <c r="X58" s="126">
        <f>ALL!X58/(ALL!$W58+ALL!$X58+ALL!$Y58+ALL!$Z58)*100</f>
        <v>32.947976878612714</v>
      </c>
      <c r="Y58" s="126">
        <f>ALL!Y58/(ALL!$W58+ALL!$X58+ALL!$Y58+ALL!$Z58)*100</f>
        <v>26.011560693641616</v>
      </c>
      <c r="Z58" s="126">
        <f>ALL!Z58/(ALL!$W58+ALL!$X58+ALL!$Y58+ALL!$Z58)*100</f>
        <v>19.653179190751445</v>
      </c>
      <c r="AA58" s="126">
        <f t="shared" si="4"/>
        <v>100</v>
      </c>
      <c r="AB58" s="26"/>
    </row>
    <row r="59" spans="1:28" ht="30" customHeight="1" x14ac:dyDescent="0.25">
      <c r="A59" s="18">
        <v>7</v>
      </c>
      <c r="B59" s="17" t="s">
        <v>59</v>
      </c>
      <c r="C59" s="125">
        <f>ALL!C59/(ALL!$C59+ALL!$D59+ALL!$E59+ALL!$F59)*100</f>
        <v>21.551724137931032</v>
      </c>
      <c r="D59" s="125">
        <f>ALL!D59/(ALL!$C59+ALL!$D59+ALL!$E59+ALL!$F59)*100</f>
        <v>33.620689655172413</v>
      </c>
      <c r="E59" s="125">
        <f>ALL!E59/(ALL!$C59+ALL!$D59+ALL!$E59+ALL!$F59)*100</f>
        <v>22.413793103448278</v>
      </c>
      <c r="F59" s="125">
        <f>ALL!F59/(ALL!$C59+ALL!$D59+ALL!$E59+ALL!$F59)*100</f>
        <v>22.413793103448278</v>
      </c>
      <c r="G59" s="125"/>
      <c r="H59" s="126">
        <f>ALL!H59/(ALL!$H59+ALL!$I59+ALL!$J59+ALL!$K59)*100</f>
        <v>14.285714285714285</v>
      </c>
      <c r="I59" s="126">
        <f>ALL!I59/(ALL!$H59+ALL!$I59+ALL!$J59+ALL!$K59)*100</f>
        <v>38.095238095238095</v>
      </c>
      <c r="J59" s="126">
        <f>ALL!J59/(ALL!$H59+ALL!$I59+ALL!$J59+ALL!$K59)*100</f>
        <v>38.095238095238095</v>
      </c>
      <c r="K59" s="126">
        <f>ALL!K59/(ALL!$H59+ALL!$I59+ALL!$J59+ALL!$K59)*100</f>
        <v>9.5238095238095237</v>
      </c>
      <c r="L59" s="126"/>
      <c r="M59" s="126">
        <f>ALL!M59/(ALL!$M59+ALL!$N59+ALL!$O59+ALL!$P59)*100</f>
        <v>44.444444444444443</v>
      </c>
      <c r="N59" s="126">
        <f>ALL!N59/(ALL!$M59+ALL!$N59+ALL!$O59+ALL!$P59)*100</f>
        <v>22.222222222222221</v>
      </c>
      <c r="O59" s="126">
        <f>ALL!O59/(ALL!$M59+ALL!$N59+ALL!$O59+ALL!$P59)*100</f>
        <v>22.222222222222221</v>
      </c>
      <c r="P59" s="126">
        <f>ALL!P59/(ALL!$M59+ALL!$N59+ALL!$O59+ALL!$P59)*100</f>
        <v>11.111111111111111</v>
      </c>
      <c r="Q59" s="126"/>
      <c r="R59" s="126">
        <f>ALL!R59/(ALL!$R59+ALL!$S59+ALL!$T59+ALL!$U59)*100</f>
        <v>13.333333333333334</v>
      </c>
      <c r="S59" s="126">
        <f>ALL!S59/(ALL!$R59+ALL!$S59+ALL!$T59+ALL!$U59)*100</f>
        <v>33.333333333333329</v>
      </c>
      <c r="T59" s="126">
        <f>ALL!T59/(ALL!$R59+ALL!$S59+ALL!$T59+ALL!$U59)*100</f>
        <v>33.333333333333329</v>
      </c>
      <c r="U59" s="126">
        <f>ALL!U59/(ALL!$R59+ALL!$S59+ALL!$T59+ALL!$U59)*100</f>
        <v>20</v>
      </c>
      <c r="V59" s="126"/>
      <c r="W59" s="126">
        <f>ALL!W59/(ALL!$W59+ALL!$X59+ALL!$Y59+ALL!$Z59)*100</f>
        <v>22.352941176470591</v>
      </c>
      <c r="X59" s="126">
        <f>ALL!X59/(ALL!$W59+ALL!$X59+ALL!$Y59+ALL!$Z59)*100</f>
        <v>32.941176470588232</v>
      </c>
      <c r="Y59" s="126">
        <f>ALL!Y59/(ALL!$W59+ALL!$X59+ALL!$Y59+ALL!$Z59)*100</f>
        <v>25.294117647058822</v>
      </c>
      <c r="Z59" s="126">
        <f>ALL!Z59/(ALL!$W59+ALL!$X59+ALL!$Y59+ALL!$Z59)*100</f>
        <v>19.411764705882355</v>
      </c>
      <c r="AA59" s="126">
        <f t="shared" si="4"/>
        <v>100</v>
      </c>
      <c r="AB59" s="26"/>
    </row>
    <row r="60" spans="1:28" ht="30" customHeight="1" x14ac:dyDescent="0.25">
      <c r="A60" s="18">
        <v>8</v>
      </c>
      <c r="B60" s="17" t="s">
        <v>60</v>
      </c>
      <c r="C60" s="125">
        <f>ALL!C60/(ALL!$C60+ALL!$D60+ALL!$E60+ALL!$F60)*100</f>
        <v>20.512820512820511</v>
      </c>
      <c r="D60" s="125">
        <f>ALL!D60/(ALL!$C60+ALL!$D60+ALL!$E60+ALL!$F60)*100</f>
        <v>30.76923076923077</v>
      </c>
      <c r="E60" s="125">
        <f>ALL!E60/(ALL!$C60+ALL!$D60+ALL!$E60+ALL!$F60)*100</f>
        <v>29.059829059829063</v>
      </c>
      <c r="F60" s="125">
        <f>ALL!F60/(ALL!$C60+ALL!$D60+ALL!$E60+ALL!$F60)*100</f>
        <v>19.658119658119659</v>
      </c>
      <c r="G60" s="125"/>
      <c r="H60" s="126">
        <f>ALL!H60/(ALL!$H60+ALL!$I60+ALL!$J60+ALL!$K60)*100</f>
        <v>9.0909090909090917</v>
      </c>
      <c r="I60" s="126">
        <f>ALL!I60/(ALL!$H60+ALL!$I60+ALL!$J60+ALL!$K60)*100</f>
        <v>27.27272727272727</v>
      </c>
      <c r="J60" s="126">
        <f>ALL!J60/(ALL!$H60+ALL!$I60+ALL!$J60+ALL!$K60)*100</f>
        <v>36.363636363636367</v>
      </c>
      <c r="K60" s="126">
        <f>ALL!K60/(ALL!$H60+ALL!$I60+ALL!$J60+ALL!$K60)*100</f>
        <v>27.27272727272727</v>
      </c>
      <c r="L60" s="126"/>
      <c r="M60" s="126">
        <f>ALL!M60/(ALL!$M60+ALL!$N60+ALL!$O60+ALL!$P60)*100</f>
        <v>16.666666666666664</v>
      </c>
      <c r="N60" s="126">
        <f>ALL!N60/(ALL!$M60+ALL!$N60+ALL!$O60+ALL!$P60)*100</f>
        <v>27.777777777777779</v>
      </c>
      <c r="O60" s="126">
        <f>ALL!O60/(ALL!$M60+ALL!$N60+ALL!$O60+ALL!$P60)*100</f>
        <v>16.666666666666664</v>
      </c>
      <c r="P60" s="126">
        <f>ALL!P60/(ALL!$M60+ALL!$N60+ALL!$O60+ALL!$P60)*100</f>
        <v>38.888888888888893</v>
      </c>
      <c r="Q60" s="126"/>
      <c r="R60" s="126">
        <f>ALL!R60/(ALL!$R60+ALL!$S60+ALL!$T60+ALL!$U60)*100</f>
        <v>20</v>
      </c>
      <c r="S60" s="126">
        <f>ALL!S60/(ALL!$R60+ALL!$S60+ALL!$T60+ALL!$U60)*100</f>
        <v>33.333333333333329</v>
      </c>
      <c r="T60" s="126">
        <f>ALL!T60/(ALL!$R60+ALL!$S60+ALL!$T60+ALL!$U60)*100</f>
        <v>26.666666666666668</v>
      </c>
      <c r="U60" s="126">
        <f>ALL!U60/(ALL!$R60+ALL!$S60+ALL!$T60+ALL!$U60)*100</f>
        <v>20</v>
      </c>
      <c r="V60" s="126"/>
      <c r="W60" s="126">
        <f>ALL!W60/(ALL!$W60+ALL!$X60+ALL!$Y60+ALL!$Z60)*100</f>
        <v>18.604651162790699</v>
      </c>
      <c r="X60" s="126">
        <f>ALL!X60/(ALL!$W60+ALL!$X60+ALL!$Y60+ALL!$Z60)*100</f>
        <v>30.232558139534881</v>
      </c>
      <c r="Y60" s="126">
        <f>ALL!Y60/(ALL!$W60+ALL!$X60+ALL!$Y60+ALL!$Z60)*100</f>
        <v>28.488372093023255</v>
      </c>
      <c r="Z60" s="126">
        <f>ALL!Z60/(ALL!$W60+ALL!$X60+ALL!$Y60+ALL!$Z60)*100</f>
        <v>22.674418604651162</v>
      </c>
      <c r="AA60" s="126">
        <f t="shared" si="4"/>
        <v>100</v>
      </c>
      <c r="AB60" s="26"/>
    </row>
    <row r="61" spans="1:28" ht="30" customHeight="1" x14ac:dyDescent="0.25">
      <c r="A61" s="18">
        <v>9</v>
      </c>
      <c r="B61" s="17" t="s">
        <v>61</v>
      </c>
      <c r="C61" s="125">
        <f>ALL!C61/(ALL!$C61+ALL!$D61+ALL!$E61+ALL!$F61)*100</f>
        <v>22.881355932203391</v>
      </c>
      <c r="D61" s="125">
        <f>ALL!D61/(ALL!$C61+ALL!$D61+ALL!$E61+ALL!$F61)*100</f>
        <v>38.135593220338983</v>
      </c>
      <c r="E61" s="125">
        <f>ALL!E61/(ALL!$C61+ALL!$D61+ALL!$E61+ALL!$F61)*100</f>
        <v>25.423728813559322</v>
      </c>
      <c r="F61" s="125">
        <f>ALL!F61/(ALL!$C61+ALL!$D61+ALL!$E61+ALL!$F61)*100</f>
        <v>13.559322033898304</v>
      </c>
      <c r="G61" s="125"/>
      <c r="H61" s="126">
        <f>ALL!H61/(ALL!$H61+ALL!$I61+ALL!$J61+ALL!$K61)*100</f>
        <v>13.636363636363635</v>
      </c>
      <c r="I61" s="126">
        <f>ALL!I61/(ALL!$H61+ALL!$I61+ALL!$J61+ALL!$K61)*100</f>
        <v>22.727272727272727</v>
      </c>
      <c r="J61" s="126">
        <f>ALL!J61/(ALL!$H61+ALL!$I61+ALL!$J61+ALL!$K61)*100</f>
        <v>36.363636363636367</v>
      </c>
      <c r="K61" s="126">
        <f>ALL!K61/(ALL!$H61+ALL!$I61+ALL!$J61+ALL!$K61)*100</f>
        <v>27.27272727272727</v>
      </c>
      <c r="L61" s="126"/>
      <c r="M61" s="126">
        <f>ALL!M61/(ALL!$M61+ALL!$N61+ALL!$O61+ALL!$P61)*100</f>
        <v>44.444444444444443</v>
      </c>
      <c r="N61" s="126">
        <f>ALL!N61/(ALL!$M61+ALL!$N61+ALL!$O61+ALL!$P61)*100</f>
        <v>22.222222222222221</v>
      </c>
      <c r="O61" s="126">
        <f>ALL!O61/(ALL!$M61+ALL!$N61+ALL!$O61+ALL!$P61)*100</f>
        <v>33.333333333333329</v>
      </c>
      <c r="P61" s="126">
        <f>ALL!P61/(ALL!$M61+ALL!$N61+ALL!$O61+ALL!$P61)*100</f>
        <v>0</v>
      </c>
      <c r="Q61" s="126"/>
      <c r="R61" s="126">
        <f>ALL!R61/(ALL!$R61+ALL!$S61+ALL!$T61+ALL!$U61)*100</f>
        <v>6.25</v>
      </c>
      <c r="S61" s="126">
        <f>ALL!S61/(ALL!$R61+ALL!$S61+ALL!$T61+ALL!$U61)*100</f>
        <v>43.75</v>
      </c>
      <c r="T61" s="126">
        <f>ALL!T61/(ALL!$R61+ALL!$S61+ALL!$T61+ALL!$U61)*100</f>
        <v>31.25</v>
      </c>
      <c r="U61" s="126">
        <f>ALL!U61/(ALL!$R61+ALL!$S61+ALL!$T61+ALL!$U61)*100</f>
        <v>18.75</v>
      </c>
      <c r="V61" s="126"/>
      <c r="W61" s="126">
        <f>ALL!W61/(ALL!$W61+ALL!$X61+ALL!$Y61+ALL!$Z61)*100</f>
        <v>22.413793103448278</v>
      </c>
      <c r="X61" s="126">
        <f>ALL!X61/(ALL!$W61+ALL!$X61+ALL!$Y61+ALL!$Z61)*100</f>
        <v>35.05747126436782</v>
      </c>
      <c r="Y61" s="126">
        <f>ALL!Y61/(ALL!$W61+ALL!$X61+ALL!$Y61+ALL!$Z61)*100</f>
        <v>28.160919540229884</v>
      </c>
      <c r="Z61" s="126">
        <f>ALL!Z61/(ALL!$W61+ALL!$X61+ALL!$Y61+ALL!$Z61)*100</f>
        <v>14.367816091954023</v>
      </c>
      <c r="AA61" s="126">
        <f t="shared" si="4"/>
        <v>100.00000000000001</v>
      </c>
      <c r="AB61" s="26"/>
    </row>
    <row r="62" spans="1:28" ht="30" customHeight="1" x14ac:dyDescent="0.25">
      <c r="A62" s="18">
        <v>10</v>
      </c>
      <c r="B62" s="17" t="s">
        <v>62</v>
      </c>
      <c r="C62" s="125">
        <f>ALL!C62/(ALL!$C62+ALL!$D62+ALL!$E62+ALL!$F62)*100</f>
        <v>27.586206896551722</v>
      </c>
      <c r="D62" s="125">
        <f>ALL!D62/(ALL!$C62+ALL!$D62+ALL!$E62+ALL!$F62)*100</f>
        <v>28.448275862068968</v>
      </c>
      <c r="E62" s="125">
        <f>ALL!E62/(ALL!$C62+ALL!$D62+ALL!$E62+ALL!$F62)*100</f>
        <v>25</v>
      </c>
      <c r="F62" s="125">
        <f>ALL!F62/(ALL!$C62+ALL!$D62+ALL!$E62+ALL!$F62)*100</f>
        <v>18.96551724137931</v>
      </c>
      <c r="G62" s="125"/>
      <c r="H62" s="126">
        <f>ALL!H62/(ALL!$H62+ALL!$I62+ALL!$J62+ALL!$K62)*100</f>
        <v>19.047619047619047</v>
      </c>
      <c r="I62" s="126">
        <f>ALL!I62/(ALL!$H62+ALL!$I62+ALL!$J62+ALL!$K62)*100</f>
        <v>28.571428571428569</v>
      </c>
      <c r="J62" s="126">
        <f>ALL!J62/(ALL!$H62+ALL!$I62+ALL!$J62+ALL!$K62)*100</f>
        <v>42.857142857142854</v>
      </c>
      <c r="K62" s="126">
        <f>ALL!K62/(ALL!$H62+ALL!$I62+ALL!$J62+ALL!$K62)*100</f>
        <v>9.5238095238095237</v>
      </c>
      <c r="L62" s="126"/>
      <c r="M62" s="126">
        <f>ALL!M62/(ALL!$M62+ALL!$N62+ALL!$O62+ALL!$P62)*100</f>
        <v>50</v>
      </c>
      <c r="N62" s="126">
        <f>ALL!N62/(ALL!$M62+ALL!$N62+ALL!$O62+ALL!$P62)*100</f>
        <v>27.777777777777779</v>
      </c>
      <c r="O62" s="126">
        <f>ALL!O62/(ALL!$M62+ALL!$N62+ALL!$O62+ALL!$P62)*100</f>
        <v>16.666666666666664</v>
      </c>
      <c r="P62" s="126">
        <f>ALL!P62/(ALL!$M62+ALL!$N62+ALL!$O62+ALL!$P62)*100</f>
        <v>5.5555555555555554</v>
      </c>
      <c r="Q62" s="126"/>
      <c r="R62" s="126">
        <f>ALL!R62/(ALL!$R62+ALL!$S62+ALL!$T62+ALL!$U62)*100</f>
        <v>25</v>
      </c>
      <c r="S62" s="126">
        <f>ALL!S62/(ALL!$R62+ALL!$S62+ALL!$T62+ALL!$U62)*100</f>
        <v>37.5</v>
      </c>
      <c r="T62" s="126">
        <f>ALL!T62/(ALL!$R62+ALL!$S62+ALL!$T62+ALL!$U62)*100</f>
        <v>25</v>
      </c>
      <c r="U62" s="126">
        <f>ALL!U62/(ALL!$R62+ALL!$S62+ALL!$T62+ALL!$U62)*100</f>
        <v>12.5</v>
      </c>
      <c r="V62" s="126"/>
      <c r="W62" s="126">
        <f>ALL!W62/(ALL!$W62+ALL!$X62+ALL!$Y62+ALL!$Z62)*100</f>
        <v>28.654970760233915</v>
      </c>
      <c r="X62" s="126">
        <f>ALL!X62/(ALL!$W62+ALL!$X62+ALL!$Y62+ALL!$Z62)*100</f>
        <v>29.239766081871345</v>
      </c>
      <c r="Y62" s="126">
        <f>ALL!Y62/(ALL!$W62+ALL!$X62+ALL!$Y62+ALL!$Z62)*100</f>
        <v>26.315789473684209</v>
      </c>
      <c r="Z62" s="126">
        <f>ALL!Z62/(ALL!$W62+ALL!$X62+ALL!$Y62+ALL!$Z62)*100</f>
        <v>15.789473684210526</v>
      </c>
      <c r="AA62" s="126">
        <f t="shared" si="4"/>
        <v>99.999999999999986</v>
      </c>
      <c r="AB62" s="26"/>
    </row>
    <row r="63" spans="1:28" ht="30" customHeight="1" x14ac:dyDescent="0.25">
      <c r="A63" s="18">
        <v>11</v>
      </c>
      <c r="B63" s="17" t="s">
        <v>63</v>
      </c>
      <c r="C63" s="125">
        <f>ALL!C63/(ALL!$C63+ALL!$D63+ALL!$E63+ALL!$F63)*100</f>
        <v>20.33898305084746</v>
      </c>
      <c r="D63" s="125">
        <f>ALL!D63/(ALL!$C63+ALL!$D63+ALL!$E63+ALL!$F63)*100</f>
        <v>36.440677966101696</v>
      </c>
      <c r="E63" s="125">
        <f>ALL!E63/(ALL!$C63+ALL!$D63+ALL!$E63+ALL!$F63)*100</f>
        <v>22.881355932203391</v>
      </c>
      <c r="F63" s="125">
        <f>ALL!F63/(ALL!$C63+ALL!$D63+ALL!$E63+ALL!$F63)*100</f>
        <v>20.33898305084746</v>
      </c>
      <c r="G63" s="125"/>
      <c r="H63" s="126">
        <f>ALL!H63/(ALL!$H63+ALL!$I63+ALL!$J63+ALL!$K63)*100</f>
        <v>22.727272727272727</v>
      </c>
      <c r="I63" s="126">
        <f>ALL!I63/(ALL!$H63+ALL!$I63+ALL!$J63+ALL!$K63)*100</f>
        <v>27.27272727272727</v>
      </c>
      <c r="J63" s="126">
        <f>ALL!J63/(ALL!$H63+ALL!$I63+ALL!$J63+ALL!$K63)*100</f>
        <v>45.454545454545453</v>
      </c>
      <c r="K63" s="126">
        <f>ALL!K63/(ALL!$H63+ALL!$I63+ALL!$J63+ALL!$K63)*100</f>
        <v>4.5454545454545459</v>
      </c>
      <c r="L63" s="126"/>
      <c r="M63" s="126">
        <f>ALL!M63/(ALL!$M63+ALL!$N63+ALL!$O63+ALL!$P63)*100</f>
        <v>27.777777777777779</v>
      </c>
      <c r="N63" s="126">
        <f>ALL!N63/(ALL!$M63+ALL!$N63+ALL!$O63+ALL!$P63)*100</f>
        <v>33.333333333333329</v>
      </c>
      <c r="O63" s="126">
        <f>ALL!O63/(ALL!$M63+ALL!$N63+ALL!$O63+ALL!$P63)*100</f>
        <v>16.666666666666664</v>
      </c>
      <c r="P63" s="126">
        <f>ALL!P63/(ALL!$M63+ALL!$N63+ALL!$O63+ALL!$P63)*100</f>
        <v>22.222222222222221</v>
      </c>
      <c r="Q63" s="126"/>
      <c r="R63" s="126">
        <f>ALL!R63/(ALL!$R63+ALL!$S63+ALL!$T63+ALL!$U63)*100</f>
        <v>12.5</v>
      </c>
      <c r="S63" s="126">
        <f>ALL!S63/(ALL!$R63+ALL!$S63+ALL!$T63+ALL!$U63)*100</f>
        <v>43.75</v>
      </c>
      <c r="T63" s="126">
        <f>ALL!T63/(ALL!$R63+ALL!$S63+ALL!$T63+ALL!$U63)*100</f>
        <v>31.25</v>
      </c>
      <c r="U63" s="126">
        <f>ALL!U63/(ALL!$R63+ALL!$S63+ALL!$T63+ALL!$U63)*100</f>
        <v>12.5</v>
      </c>
      <c r="V63" s="126"/>
      <c r="W63" s="126">
        <f>ALL!W63/(ALL!$W63+ALL!$X63+ALL!$Y63+ALL!$Z63)*100</f>
        <v>20.689655172413794</v>
      </c>
      <c r="X63" s="126">
        <f>ALL!X63/(ALL!$W63+ALL!$X63+ALL!$Y63+ALL!$Z63)*100</f>
        <v>35.632183908045981</v>
      </c>
      <c r="Y63" s="126">
        <f>ALL!Y63/(ALL!$W63+ALL!$X63+ALL!$Y63+ALL!$Z63)*100</f>
        <v>25.862068965517242</v>
      </c>
      <c r="Z63" s="126">
        <f>ALL!Z63/(ALL!$W63+ALL!$X63+ALL!$Y63+ALL!$Z63)*100</f>
        <v>17.816091954022991</v>
      </c>
      <c r="AA63" s="126">
        <f t="shared" si="4"/>
        <v>100.00000000000001</v>
      </c>
      <c r="AB63" s="26"/>
    </row>
    <row r="64" spans="1:28" ht="30" customHeight="1" x14ac:dyDescent="0.25">
      <c r="A64" s="18">
        <v>12</v>
      </c>
      <c r="B64" s="17" t="s">
        <v>51</v>
      </c>
      <c r="C64" s="125">
        <f>ALL!C64/(ALL!$C64+ALL!$D64+ALL!$E64+ALL!$F64)*100</f>
        <v>17.796610169491526</v>
      </c>
      <c r="D64" s="125">
        <f>ALL!D64/(ALL!$C64+ALL!$D64+ALL!$E64+ALL!$F64)*100</f>
        <v>30.508474576271187</v>
      </c>
      <c r="E64" s="125">
        <f>ALL!E64/(ALL!$C64+ALL!$D64+ALL!$E64+ALL!$F64)*100</f>
        <v>22.033898305084744</v>
      </c>
      <c r="F64" s="125">
        <f>ALL!F64/(ALL!$C64+ALL!$D64+ALL!$E64+ALL!$F64)*100</f>
        <v>29.66101694915254</v>
      </c>
      <c r="G64" s="125"/>
      <c r="H64" s="126">
        <f>ALL!H64/(ALL!$H64+ALL!$I64+ALL!$J64+ALL!$K64)*100</f>
        <v>22.727272727272727</v>
      </c>
      <c r="I64" s="126">
        <f>ALL!I64/(ALL!$H64+ALL!$I64+ALL!$J64+ALL!$K64)*100</f>
        <v>9.0909090909090917</v>
      </c>
      <c r="J64" s="126">
        <f>ALL!J64/(ALL!$H64+ALL!$I64+ALL!$J64+ALL!$K64)*100</f>
        <v>45.454545454545453</v>
      </c>
      <c r="K64" s="126">
        <f>ALL!K64/(ALL!$H64+ALL!$I64+ALL!$J64+ALL!$K64)*100</f>
        <v>22.727272727272727</v>
      </c>
      <c r="L64" s="126"/>
      <c r="M64" s="126">
        <f>ALL!M64/(ALL!$M64+ALL!$N64+ALL!$O64+ALL!$P64)*100</f>
        <v>11.111111111111111</v>
      </c>
      <c r="N64" s="126">
        <f>ALL!N64/(ALL!$M64+ALL!$N64+ALL!$O64+ALL!$P64)*100</f>
        <v>16.666666666666664</v>
      </c>
      <c r="O64" s="126">
        <f>ALL!O64/(ALL!$M64+ALL!$N64+ALL!$O64+ALL!$P64)*100</f>
        <v>27.777777777777779</v>
      </c>
      <c r="P64" s="126">
        <f>ALL!P64/(ALL!$M64+ALL!$N64+ALL!$O64+ALL!$P64)*100</f>
        <v>44.444444444444443</v>
      </c>
      <c r="Q64" s="126"/>
      <c r="R64" s="126">
        <f>ALL!R64/(ALL!$R64+ALL!$S64+ALL!$T64+ALL!$U64)*100</f>
        <v>6.25</v>
      </c>
      <c r="S64" s="126">
        <f>ALL!S64/(ALL!$R64+ALL!$S64+ALL!$T64+ALL!$U64)*100</f>
        <v>37.5</v>
      </c>
      <c r="T64" s="126">
        <f>ALL!T64/(ALL!$R64+ALL!$S64+ALL!$T64+ALL!$U64)*100</f>
        <v>37.5</v>
      </c>
      <c r="U64" s="126">
        <f>ALL!U64/(ALL!$R64+ALL!$S64+ALL!$T64+ALL!$U64)*100</f>
        <v>18.75</v>
      </c>
      <c r="V64" s="126"/>
      <c r="W64" s="126">
        <f>ALL!W64/(ALL!$W64+ALL!$X64+ALL!$Y64+ALL!$Z64)*100</f>
        <v>16.666666666666664</v>
      </c>
      <c r="X64" s="126">
        <f>ALL!X64/(ALL!$W64+ALL!$X64+ALL!$Y64+ALL!$Z64)*100</f>
        <v>27.011494252873565</v>
      </c>
      <c r="Y64" s="126">
        <f>ALL!Y64/(ALL!$W64+ALL!$X64+ALL!$Y64+ALL!$Z64)*100</f>
        <v>27.011494252873565</v>
      </c>
      <c r="Z64" s="126">
        <f>ALL!Z64/(ALL!$W64+ALL!$X64+ALL!$Y64+ALL!$Z64)*100</f>
        <v>29.310344827586203</v>
      </c>
      <c r="AA64" s="126">
        <f t="shared" si="4"/>
        <v>100</v>
      </c>
      <c r="AB64" s="26"/>
    </row>
    <row r="65" spans="1:28" ht="30" customHeight="1" x14ac:dyDescent="0.25">
      <c r="A65" s="18"/>
      <c r="B65" s="17"/>
      <c r="C65" s="34"/>
      <c r="D65" s="35"/>
      <c r="E65" s="35"/>
      <c r="F65" s="35"/>
      <c r="G65" s="36"/>
      <c r="H65" s="34"/>
      <c r="I65" s="37"/>
      <c r="J65" s="37"/>
      <c r="K65" s="37"/>
      <c r="L65" s="38"/>
      <c r="M65" s="39"/>
      <c r="N65" s="37"/>
      <c r="O65" s="37"/>
      <c r="P65" s="37"/>
      <c r="Q65" s="38"/>
      <c r="R65" s="39"/>
      <c r="S65" s="37"/>
      <c r="T65" s="37"/>
      <c r="U65" s="37"/>
      <c r="V65" s="38"/>
      <c r="W65" s="26"/>
      <c r="X65" s="26"/>
      <c r="Y65" s="26"/>
      <c r="Z65" s="26"/>
      <c r="AA65" s="26"/>
      <c r="AB65" s="26"/>
    </row>
    <row r="66" spans="1:28" ht="30" customHeight="1" thickBot="1" x14ac:dyDescent="0.3">
      <c r="A66" s="18"/>
      <c r="B66" s="17"/>
      <c r="C66" s="34"/>
      <c r="D66" s="35"/>
      <c r="E66" s="35"/>
      <c r="F66" s="35"/>
      <c r="G66" s="36"/>
      <c r="H66" s="34"/>
      <c r="I66" s="37"/>
      <c r="J66" s="37"/>
      <c r="K66" s="37"/>
      <c r="L66" s="38"/>
      <c r="M66" s="39"/>
      <c r="N66" s="37"/>
      <c r="O66" s="37"/>
      <c r="P66" s="37"/>
      <c r="Q66" s="38"/>
      <c r="R66" s="39"/>
      <c r="S66" s="37"/>
      <c r="T66" s="37"/>
      <c r="U66" s="37"/>
      <c r="V66" s="38"/>
      <c r="W66" s="26"/>
      <c r="X66" s="26"/>
      <c r="Y66" s="26"/>
      <c r="Z66" s="26"/>
      <c r="AA66" s="26"/>
      <c r="AB66" s="26"/>
    </row>
    <row r="67" spans="1:28" s="1" customFormat="1" ht="30" customHeight="1" thickBot="1" x14ac:dyDescent="0.3">
      <c r="A67" s="18"/>
      <c r="B67" s="17"/>
      <c r="C67" s="57" t="s">
        <v>64</v>
      </c>
      <c r="D67" s="57" t="s">
        <v>65</v>
      </c>
      <c r="E67" s="58" t="s">
        <v>66</v>
      </c>
      <c r="F67" s="54"/>
      <c r="G67" s="54"/>
      <c r="H67" s="57" t="s">
        <v>64</v>
      </c>
      <c r="I67" s="57" t="s">
        <v>65</v>
      </c>
      <c r="J67" s="58" t="s">
        <v>66</v>
      </c>
      <c r="K67" s="54"/>
      <c r="L67" s="54"/>
      <c r="M67" s="57" t="s">
        <v>64</v>
      </c>
      <c r="N67" s="57" t="s">
        <v>65</v>
      </c>
      <c r="O67" s="58" t="s">
        <v>66</v>
      </c>
      <c r="P67" s="54"/>
      <c r="Q67" s="54"/>
      <c r="R67" s="57" t="s">
        <v>64</v>
      </c>
      <c r="S67" s="57" t="s">
        <v>65</v>
      </c>
      <c r="T67" s="58" t="s">
        <v>66</v>
      </c>
      <c r="U67" s="54"/>
      <c r="V67" s="54"/>
      <c r="W67" s="57" t="s">
        <v>64</v>
      </c>
      <c r="X67" s="57" t="s">
        <v>65</v>
      </c>
      <c r="Y67" s="58" t="s">
        <v>66</v>
      </c>
      <c r="Z67" s="54"/>
      <c r="AA67" s="54"/>
      <c r="AB67" s="40"/>
    </row>
    <row r="68" spans="1:28" ht="30" customHeight="1" x14ac:dyDescent="0.25">
      <c r="A68" s="18"/>
      <c r="B68" s="19" t="s">
        <v>67</v>
      </c>
      <c r="C68" s="34"/>
      <c r="D68" s="35"/>
      <c r="E68" s="35"/>
      <c r="F68" s="35"/>
      <c r="G68" s="36"/>
      <c r="H68" s="34"/>
      <c r="I68" s="37"/>
      <c r="J68" s="37"/>
      <c r="K68" s="37"/>
      <c r="L68" s="38"/>
      <c r="M68" s="39"/>
      <c r="N68" s="37"/>
      <c r="O68" s="37"/>
      <c r="P68" s="37"/>
      <c r="Q68" s="38"/>
      <c r="R68" s="39"/>
      <c r="S68" s="37"/>
      <c r="T68" s="37"/>
      <c r="U68" s="37"/>
      <c r="V68" s="38"/>
      <c r="W68" s="26"/>
      <c r="X68" s="26"/>
      <c r="Y68" s="26"/>
      <c r="Z68" s="26"/>
      <c r="AA68" s="26"/>
      <c r="AB68" s="26"/>
    </row>
    <row r="69" spans="1:28" ht="30" customHeight="1" x14ac:dyDescent="0.25">
      <c r="A69" s="18">
        <v>1</v>
      </c>
      <c r="B69" s="17" t="s">
        <v>68</v>
      </c>
      <c r="C69" s="34"/>
      <c r="D69" s="35"/>
      <c r="E69" s="35"/>
      <c r="F69" s="35"/>
      <c r="G69" s="36"/>
      <c r="H69" s="34"/>
      <c r="I69" s="37"/>
      <c r="J69" s="37"/>
      <c r="K69" s="37"/>
      <c r="L69" s="38"/>
      <c r="M69" s="39"/>
      <c r="N69" s="37"/>
      <c r="O69" s="37"/>
      <c r="P69" s="37"/>
      <c r="Q69" s="38"/>
      <c r="R69" s="39"/>
      <c r="S69" s="37"/>
      <c r="T69" s="37"/>
      <c r="U69" s="37"/>
      <c r="V69" s="38"/>
      <c r="W69" s="26"/>
      <c r="X69" s="26"/>
      <c r="Y69" s="26"/>
      <c r="Z69" s="26"/>
      <c r="AA69" s="26"/>
      <c r="AB69" s="26"/>
    </row>
    <row r="70" spans="1:28" ht="30" customHeight="1" x14ac:dyDescent="0.25">
      <c r="A70" s="18"/>
      <c r="B70" s="17" t="s">
        <v>71</v>
      </c>
      <c r="C70" s="125">
        <f>ALL!C70/(ALL!$C70+ALL!$D70+ALL!$E70+ALL!$F70)*100</f>
        <v>10.16949152542373</v>
      </c>
      <c r="D70" s="125">
        <f>ALL!D70/(ALL!$C70+ALL!$D70+ALL!$E70+ALL!$F70)*100</f>
        <v>54.237288135593218</v>
      </c>
      <c r="E70" s="125">
        <f>ALL!E70/(ALL!$C70+ALL!$D70+ALL!$E70+ALL!$F70)*100</f>
        <v>35.593220338983052</v>
      </c>
      <c r="F70" s="125"/>
      <c r="G70" s="125"/>
      <c r="H70" s="126">
        <f>ALL!H70/(ALL!$H70+ALL!$I70+ALL!$J70+ALL!$K70)*100</f>
        <v>9.0909090909090917</v>
      </c>
      <c r="I70" s="126">
        <f>ALL!I70/(ALL!$H70+ALL!$I70+ALL!$J70+ALL!$K70)*100</f>
        <v>50</v>
      </c>
      <c r="J70" s="126">
        <f>ALL!J70/(ALL!$H70+ALL!$I70+ALL!$J70+ALL!$K70)*100</f>
        <v>40.909090909090914</v>
      </c>
      <c r="K70" s="126"/>
      <c r="L70" s="126"/>
      <c r="M70" s="126">
        <f>ALL!M70/(ALL!$M70+ALL!$N70+ALL!$O70+ALL!$P70)*100</f>
        <v>11.111111111111111</v>
      </c>
      <c r="N70" s="126">
        <f>ALL!N70/(ALL!$M70+ALL!$N70+ALL!$O70+ALL!$P70)*100</f>
        <v>66.666666666666657</v>
      </c>
      <c r="O70" s="126">
        <f>ALL!O70/(ALL!$M70+ALL!$N70+ALL!$O70+ALL!$P70)*100</f>
        <v>22.222222222222221</v>
      </c>
      <c r="P70" s="126"/>
      <c r="Q70" s="126"/>
      <c r="R70" s="126">
        <f>ALL!R70/(ALL!$R70+ALL!$S70+ALL!$T70+ALL!$U70)*100</f>
        <v>12.5</v>
      </c>
      <c r="S70" s="126">
        <f>ALL!S70/(ALL!$R70+ALL!$S70+ALL!$T70+ALL!$U70)*100</f>
        <v>56.25</v>
      </c>
      <c r="T70" s="126">
        <f>ALL!T70/(ALL!$R70+ALL!$S70+ALL!$T70+ALL!$U70)*100</f>
        <v>31.25</v>
      </c>
      <c r="U70" s="126"/>
      <c r="V70" s="126"/>
      <c r="W70" s="126">
        <f>ALL!W70/(ALL!$W70+ALL!$X70+ALL!$Y70)*100</f>
        <v>10.344827586206897</v>
      </c>
      <c r="X70" s="126">
        <f>ALL!X70/(ALL!$W70+ALL!$X70+ALL!$Y70)*100</f>
        <v>55.172413793103445</v>
      </c>
      <c r="Y70" s="126">
        <f>ALL!Y70/(ALL!$W70+ALL!$X70+ALL!$Y70)*100</f>
        <v>34.482758620689658</v>
      </c>
      <c r="Z70" s="126"/>
      <c r="AA70" s="126">
        <f>W70+X70+Y70</f>
        <v>100</v>
      </c>
      <c r="AB70" s="26"/>
    </row>
    <row r="71" spans="1:28" ht="30" customHeight="1" x14ac:dyDescent="0.25">
      <c r="A71" s="18"/>
      <c r="B71" s="17" t="s">
        <v>69</v>
      </c>
      <c r="C71" s="125">
        <f>ALL!C71/(ALL!$C71+ALL!$D71+ALL!$E71+ALL!$F71)*100</f>
        <v>17.796610169491526</v>
      </c>
      <c r="D71" s="125">
        <f>ALL!D71/(ALL!$C71+ALL!$D71+ALL!$E71+ALL!$F71)*100</f>
        <v>39.83050847457627</v>
      </c>
      <c r="E71" s="125">
        <f>ALL!E71/(ALL!$C71+ALL!$D71+ALL!$E71+ALL!$F71)*100</f>
        <v>42.372881355932201</v>
      </c>
      <c r="F71" s="125"/>
      <c r="G71" s="125"/>
      <c r="H71" s="126">
        <f>ALL!H71/(ALL!$H71+ALL!$I71+ALL!$J71+ALL!$K71)*100</f>
        <v>9.0909090909090917</v>
      </c>
      <c r="I71" s="126">
        <f>ALL!I71/(ALL!$H71+ALL!$I71+ALL!$J71+ALL!$K71)*100</f>
        <v>50</v>
      </c>
      <c r="J71" s="126">
        <f>ALL!J71/(ALL!$H71+ALL!$I71+ALL!$J71+ALL!$K71)*100</f>
        <v>40.909090909090914</v>
      </c>
      <c r="K71" s="126"/>
      <c r="L71" s="126"/>
      <c r="M71" s="126">
        <f>ALL!M71/(ALL!$M71+ALL!$N71+ALL!$O71+ALL!$P71)*100</f>
        <v>5.5555555555555554</v>
      </c>
      <c r="N71" s="126">
        <f>ALL!N71/(ALL!$M71+ALL!$N71+ALL!$O71+ALL!$P71)*100</f>
        <v>61.111111111111114</v>
      </c>
      <c r="O71" s="126">
        <f>ALL!O71/(ALL!$M71+ALL!$N71+ALL!$O71+ALL!$P71)*100</f>
        <v>33.333333333333329</v>
      </c>
      <c r="P71" s="126"/>
      <c r="Q71" s="126"/>
      <c r="R71" s="126">
        <f>ALL!R71/(ALL!$R71+ALL!$S71+ALL!$T71+ALL!$U71)*100</f>
        <v>37.5</v>
      </c>
      <c r="S71" s="126">
        <f>ALL!S71/(ALL!$R71+ALL!$S71+ALL!$T71+ALL!$U71)*100</f>
        <v>31.25</v>
      </c>
      <c r="T71" s="126">
        <f>ALL!T71/(ALL!$R71+ALL!$S71+ALL!$T71+ALL!$U71)*100</f>
        <v>31.25</v>
      </c>
      <c r="U71" s="126"/>
      <c r="V71" s="126"/>
      <c r="W71" s="126">
        <f>ALL!W71/(ALL!$W71+ALL!$X71+ALL!$Y71)*100</f>
        <v>17.241379310344829</v>
      </c>
      <c r="X71" s="126">
        <f>ALL!X71/(ALL!$W71+ALL!$X71+ALL!$Y71)*100</f>
        <v>42.528735632183903</v>
      </c>
      <c r="Y71" s="126">
        <f>ALL!Y71/(ALL!$W71+ALL!$X71+ALL!$Y71)*100</f>
        <v>40.229885057471265</v>
      </c>
      <c r="Z71" s="126"/>
      <c r="AA71" s="126">
        <f t="shared" ref="AA71:AA72" si="5">W71+X71+Y71</f>
        <v>100</v>
      </c>
      <c r="AB71" s="26"/>
    </row>
    <row r="72" spans="1:28" ht="30" customHeight="1" x14ac:dyDescent="0.25">
      <c r="A72" s="18"/>
      <c r="B72" s="17" t="s">
        <v>70</v>
      </c>
      <c r="C72" s="125">
        <f>ALL!C72/(ALL!$C72+ALL!$D72+ALL!$E72+ALL!$F72)*100</f>
        <v>18.64406779661017</v>
      </c>
      <c r="D72" s="125">
        <f>ALL!D72/(ALL!$C72+ALL!$D72+ALL!$E72+ALL!$F72)*100</f>
        <v>46.610169491525419</v>
      </c>
      <c r="E72" s="125">
        <f>ALL!E72/(ALL!$C72+ALL!$D72+ALL!$E72+ALL!$F72)*100</f>
        <v>34.745762711864408</v>
      </c>
      <c r="F72" s="125"/>
      <c r="G72" s="125"/>
      <c r="H72" s="126">
        <f>ALL!H72/(ALL!$H72+ALL!$I72+ALL!$J72+ALL!$K72)*100</f>
        <v>13.636363636363635</v>
      </c>
      <c r="I72" s="126">
        <f>ALL!I72/(ALL!$H72+ALL!$I72+ALL!$J72+ALL!$K72)*100</f>
        <v>36.363636363636367</v>
      </c>
      <c r="J72" s="126">
        <f>ALL!J72/(ALL!$H72+ALL!$I72+ALL!$J72+ALL!$K72)*100</f>
        <v>50</v>
      </c>
      <c r="K72" s="126"/>
      <c r="L72" s="126"/>
      <c r="M72" s="126">
        <f>ALL!M72/(ALL!$M72+ALL!$N72+ALL!$O72+ALL!$P72)*100</f>
        <v>16.666666666666664</v>
      </c>
      <c r="N72" s="126">
        <f>ALL!N72/(ALL!$M72+ALL!$N72+ALL!$O72+ALL!$P72)*100</f>
        <v>55.555555555555557</v>
      </c>
      <c r="O72" s="126">
        <f>ALL!O72/(ALL!$M72+ALL!$N72+ALL!$O72+ALL!$P72)*100</f>
        <v>27.777777777777779</v>
      </c>
      <c r="P72" s="126"/>
      <c r="Q72" s="126"/>
      <c r="R72" s="126">
        <f>ALL!R72/(ALL!$R72+ALL!$S72+ALL!$T72+ALL!$U72)*100</f>
        <v>31.25</v>
      </c>
      <c r="S72" s="126">
        <f>ALL!S72/(ALL!$R72+ALL!$S72+ALL!$T72+ALL!$U72)*100</f>
        <v>56.25</v>
      </c>
      <c r="T72" s="126">
        <f>ALL!T72/(ALL!$R72+ALL!$S72+ALL!$T72+ALL!$U72)*100</f>
        <v>12.5</v>
      </c>
      <c r="U72" s="126"/>
      <c r="V72" s="126"/>
      <c r="W72" s="126">
        <f>ALL!W72/(ALL!$W72+ALL!$X72+ALL!$Y72)*100</f>
        <v>18.96551724137931</v>
      </c>
      <c r="X72" s="126">
        <f>ALL!X72/(ALL!$W72+ALL!$X72+ALL!$Y72)*100</f>
        <v>47.126436781609193</v>
      </c>
      <c r="Y72" s="126">
        <f>ALL!Y72/(ALL!$W72+ALL!$X72+ALL!$Y72)*100</f>
        <v>33.90804597701149</v>
      </c>
      <c r="Z72" s="126"/>
      <c r="AA72" s="126">
        <f t="shared" si="5"/>
        <v>100</v>
      </c>
      <c r="AB72" s="26"/>
    </row>
    <row r="73" spans="1:28" ht="30" customHeight="1" thickBot="1" x14ac:dyDescent="0.3">
      <c r="A73" s="18"/>
      <c r="B73" s="17"/>
      <c r="C73" s="34"/>
      <c r="D73" s="35"/>
      <c r="E73" s="35"/>
      <c r="F73" s="35"/>
      <c r="G73" s="36"/>
      <c r="H73" s="34"/>
      <c r="I73" s="37"/>
      <c r="J73" s="37"/>
      <c r="K73" s="37"/>
      <c r="L73" s="38"/>
      <c r="M73" s="39"/>
      <c r="N73" s="37"/>
      <c r="O73" s="37"/>
      <c r="P73" s="37"/>
      <c r="Q73" s="38"/>
      <c r="R73" s="39"/>
      <c r="S73" s="37"/>
      <c r="T73" s="37"/>
      <c r="U73" s="37"/>
      <c r="V73" s="38"/>
      <c r="W73" s="26"/>
      <c r="X73" s="26"/>
      <c r="Y73" s="26"/>
      <c r="Z73" s="26"/>
      <c r="AA73" s="26"/>
      <c r="AB73" s="26"/>
    </row>
    <row r="74" spans="1:28" ht="30" customHeight="1" thickBot="1" x14ac:dyDescent="0.3">
      <c r="A74" s="18"/>
      <c r="B74" s="17"/>
      <c r="C74" s="57" t="s">
        <v>73</v>
      </c>
      <c r="D74" s="57" t="s">
        <v>74</v>
      </c>
      <c r="E74" s="58" t="s">
        <v>75</v>
      </c>
      <c r="F74" s="59"/>
      <c r="G74" s="60"/>
      <c r="H74" s="57" t="s">
        <v>73</v>
      </c>
      <c r="I74" s="57" t="s">
        <v>74</v>
      </c>
      <c r="J74" s="58" t="s">
        <v>75</v>
      </c>
      <c r="K74" s="59"/>
      <c r="L74" s="60"/>
      <c r="M74" s="57" t="s">
        <v>73</v>
      </c>
      <c r="N74" s="57" t="s">
        <v>74</v>
      </c>
      <c r="O74" s="58" t="s">
        <v>75</v>
      </c>
      <c r="P74" s="59"/>
      <c r="Q74" s="60"/>
      <c r="R74" s="57" t="s">
        <v>73</v>
      </c>
      <c r="S74" s="57" t="s">
        <v>74</v>
      </c>
      <c r="T74" s="58" t="s">
        <v>75</v>
      </c>
      <c r="U74" s="59"/>
      <c r="V74" s="60"/>
      <c r="W74" s="57" t="s">
        <v>73</v>
      </c>
      <c r="X74" s="57" t="s">
        <v>74</v>
      </c>
      <c r="Y74" s="58" t="s">
        <v>75</v>
      </c>
      <c r="Z74" s="59"/>
      <c r="AA74" s="60"/>
      <c r="AB74" s="26"/>
    </row>
    <row r="75" spans="1:28" ht="30" customHeight="1" x14ac:dyDescent="0.25">
      <c r="A75" s="18">
        <v>2</v>
      </c>
      <c r="B75" s="19" t="s">
        <v>72</v>
      </c>
      <c r="C75" s="34"/>
      <c r="D75" s="35"/>
      <c r="E75" s="35"/>
      <c r="F75" s="35"/>
      <c r="G75" s="36"/>
      <c r="H75" s="34"/>
      <c r="I75" s="37"/>
      <c r="J75" s="37"/>
      <c r="K75" s="37"/>
      <c r="L75" s="38"/>
      <c r="M75" s="39"/>
      <c r="N75" s="37"/>
      <c r="O75" s="37"/>
      <c r="P75" s="37"/>
      <c r="Q75" s="38"/>
      <c r="R75" s="39"/>
      <c r="S75" s="37"/>
      <c r="T75" s="37"/>
      <c r="U75" s="37"/>
      <c r="V75" s="38"/>
      <c r="W75" s="26"/>
      <c r="X75" s="26"/>
      <c r="Y75" s="26"/>
      <c r="Z75" s="26"/>
      <c r="AA75" s="26"/>
      <c r="AB75" s="26"/>
    </row>
    <row r="76" spans="1:28" ht="30" customHeight="1" x14ac:dyDescent="0.25">
      <c r="A76" s="18"/>
      <c r="B76" s="17" t="s">
        <v>76</v>
      </c>
      <c r="C76" s="125">
        <f>ALL!C76/(ALL!$C76+ALL!$D76+ALL!$E76+ALL!$F76)*100</f>
        <v>56.140350877192979</v>
      </c>
      <c r="D76" s="125">
        <f>ALL!D76/(ALL!$C76+ALL!$D76+ALL!$E76+ALL!$F76)*100</f>
        <v>31.578947368421051</v>
      </c>
      <c r="E76" s="125">
        <f>ALL!E76/(ALL!$C76+ALL!$D76+ALL!$E76+ALL!$F76)*100</f>
        <v>12.280701754385964</v>
      </c>
      <c r="F76" s="125"/>
      <c r="G76" s="125"/>
      <c r="H76" s="126">
        <f>ALL!H76/(ALL!$H76+ALL!$I76+ALL!$J76+ALL!$K76)*100</f>
        <v>36.363636363636367</v>
      </c>
      <c r="I76" s="126">
        <f>ALL!I76/(ALL!$H76+ALL!$I76+ALL!$J76+ALL!$K76)*100</f>
        <v>54.54545454545454</v>
      </c>
      <c r="J76" s="126">
        <f>ALL!J76/(ALL!$H76+ALL!$I76+ALL!$J76+ALL!$K76)*100</f>
        <v>9.0909090909090917</v>
      </c>
      <c r="K76" s="126"/>
      <c r="L76" s="126"/>
      <c r="M76" s="126">
        <f>ALL!M76/(ALL!$M76+ALL!$N76+ALL!$O76+ALL!$P76)*100</f>
        <v>22.222222222222221</v>
      </c>
      <c r="N76" s="126">
        <f>ALL!N76/(ALL!$M76+ALL!$N76+ALL!$O76+ALL!$P76)*100</f>
        <v>66.666666666666657</v>
      </c>
      <c r="O76" s="126">
        <f>ALL!O76/(ALL!$M76+ALL!$N76+ALL!$O76+ALL!$P76)*100</f>
        <v>11.111111111111111</v>
      </c>
      <c r="P76" s="126"/>
      <c r="Q76" s="126"/>
      <c r="R76" s="126">
        <f>ALL!R76/(ALL!$R76+ALL!$S76+ALL!$T76+ALL!$U76)*100</f>
        <v>56.25</v>
      </c>
      <c r="S76" s="126">
        <f>ALL!S76/(ALL!$R76+ALL!$S76+ALL!$T76+ALL!$U76)*100</f>
        <v>37.5</v>
      </c>
      <c r="T76" s="126">
        <f>ALL!T76/(ALL!$R76+ALL!$S76+ALL!$T76+ALL!$U76)*100</f>
        <v>6.25</v>
      </c>
      <c r="U76" s="126"/>
      <c r="V76" s="126"/>
      <c r="W76" s="126">
        <f>ALL!W76/(ALL!$W76+ALL!$X76+ALL!$Y76)*100</f>
        <v>50</v>
      </c>
      <c r="X76" s="126">
        <f>ALL!X76/(ALL!$W76+ALL!$X76+ALL!$Y76)*100</f>
        <v>38.82352941176471</v>
      </c>
      <c r="Y76" s="126">
        <f>ALL!Y76/(ALL!$W76+ALL!$X76+ALL!$Y76)*100</f>
        <v>11.176470588235295</v>
      </c>
      <c r="Z76" s="126"/>
      <c r="AA76" s="126">
        <f t="shared" ref="AA76" si="6">W76+X76+Y76</f>
        <v>100</v>
      </c>
      <c r="AB76" s="26"/>
    </row>
    <row r="77" spans="1:28" ht="30" customHeight="1" x14ac:dyDescent="0.25">
      <c r="A77" s="18"/>
      <c r="B77" s="17" t="s">
        <v>77</v>
      </c>
      <c r="C77" s="125">
        <f>ALL!C77/(ALL!$C77+ALL!$D77+ALL!$E77+ALL!$F77)*100</f>
        <v>62.608695652173921</v>
      </c>
      <c r="D77" s="125">
        <f>ALL!D77/(ALL!$C77+ALL!$D77+ALL!$E77+ALL!$F77)*100</f>
        <v>23.478260869565219</v>
      </c>
      <c r="E77" s="125">
        <f>ALL!E77/(ALL!$C77+ALL!$D77+ALL!$E77+ALL!$F77)*100</f>
        <v>13.913043478260869</v>
      </c>
      <c r="F77" s="125"/>
      <c r="G77" s="125"/>
      <c r="H77" s="126">
        <f>ALL!H77/(ALL!$H77+ALL!$I77+ALL!$J77+ALL!$K77)*100</f>
        <v>72.727272727272734</v>
      </c>
      <c r="I77" s="126">
        <f>ALL!I77/(ALL!$H77+ALL!$I77+ALL!$J77+ALL!$K77)*100</f>
        <v>9.0909090909090917</v>
      </c>
      <c r="J77" s="126">
        <f>ALL!J77/(ALL!$H77+ALL!$I77+ALL!$J77+ALL!$K77)*100</f>
        <v>18.181818181818183</v>
      </c>
      <c r="K77" s="126"/>
      <c r="L77" s="126"/>
      <c r="M77" s="126">
        <f>ALL!M77/(ALL!$M77+ALL!$N77+ALL!$O77+ALL!$P77)*100</f>
        <v>77.777777777777786</v>
      </c>
      <c r="N77" s="126">
        <f>ALL!N77/(ALL!$M77+ALL!$N77+ALL!$O77+ALL!$P77)*100</f>
        <v>22.222222222222221</v>
      </c>
      <c r="O77" s="126">
        <f>ALL!O77/(ALL!$M77+ALL!$N77+ALL!$O77+ALL!$P77)*100</f>
        <v>0</v>
      </c>
      <c r="P77" s="126"/>
      <c r="Q77" s="126"/>
      <c r="R77" s="126">
        <f>ALL!R77/(ALL!$R77+ALL!$S77+ALL!$T77+ALL!$U77)*100</f>
        <v>80</v>
      </c>
      <c r="S77" s="126">
        <f>ALL!S77/(ALL!$R77+ALL!$S77+ALL!$T77+ALL!$U77)*100</f>
        <v>13.333333333333334</v>
      </c>
      <c r="T77" s="126">
        <f>ALL!T77/(ALL!$R77+ALL!$S77+ALL!$T77+ALL!$U77)*100</f>
        <v>6.666666666666667</v>
      </c>
      <c r="U77" s="126"/>
      <c r="V77" s="126"/>
      <c r="W77" s="126">
        <f>ALL!W77/(ALL!$W77+ALL!$X77+ALL!$Y77)*100</f>
        <v>67.058823529411754</v>
      </c>
      <c r="X77" s="126">
        <f>ALL!X77/(ALL!$W77+ALL!$X77+ALL!$Y77)*100</f>
        <v>20.588235294117645</v>
      </c>
      <c r="Y77" s="126">
        <f>ALL!Y77/(ALL!$W77+ALL!$X77+ALL!$Y77)*100</f>
        <v>12.352941176470589</v>
      </c>
      <c r="Z77" s="126"/>
      <c r="AA77" s="126">
        <f t="shared" ref="AA77:AA79" si="7">W77+X77+Y77</f>
        <v>99.999999999999986</v>
      </c>
      <c r="AB77" s="26"/>
    </row>
    <row r="78" spans="1:28" ht="30" customHeight="1" x14ac:dyDescent="0.25">
      <c r="A78" s="18"/>
      <c r="B78" s="17" t="s">
        <v>78</v>
      </c>
      <c r="C78" s="125">
        <f>ALL!C78/(ALL!$C78+ALL!$D78+ALL!$E78+ALL!$F78)*100</f>
        <v>69.491525423728817</v>
      </c>
      <c r="D78" s="125">
        <f>ALL!D78/(ALL!$C78+ALL!$D78+ALL!$E78+ALL!$F78)*100</f>
        <v>20.33898305084746</v>
      </c>
      <c r="E78" s="125">
        <f>ALL!E78/(ALL!$C78+ALL!$D78+ALL!$E78+ALL!$F78)*100</f>
        <v>10.16949152542373</v>
      </c>
      <c r="F78" s="125"/>
      <c r="G78" s="125"/>
      <c r="H78" s="126">
        <f>ALL!H78/(ALL!$H78+ALL!$I78+ALL!$J78+ALL!$K78)*100</f>
        <v>40.909090909090914</v>
      </c>
      <c r="I78" s="126">
        <f>ALL!I78/(ALL!$H78+ALL!$I78+ALL!$J78+ALL!$K78)*100</f>
        <v>50</v>
      </c>
      <c r="J78" s="126">
        <f>ALL!J78/(ALL!$H78+ALL!$I78+ALL!$J78+ALL!$K78)*100</f>
        <v>9.0909090909090917</v>
      </c>
      <c r="K78" s="126"/>
      <c r="L78" s="126"/>
      <c r="M78" s="126">
        <f>ALL!M78/(ALL!$M78+ALL!$N78+ALL!$O78+ALL!$P78)*100</f>
        <v>47.058823529411761</v>
      </c>
      <c r="N78" s="126">
        <f>ALL!N78/(ALL!$M78+ALL!$N78+ALL!$O78+ALL!$P78)*100</f>
        <v>47.058823529411761</v>
      </c>
      <c r="O78" s="126">
        <f>ALL!O78/(ALL!$M78+ALL!$N78+ALL!$O78+ALL!$P78)*100</f>
        <v>5.8823529411764701</v>
      </c>
      <c r="P78" s="126"/>
      <c r="Q78" s="126"/>
      <c r="R78" s="126">
        <f>ALL!R78/(ALL!$R78+ALL!$S78+ALL!$T78+ALL!$U78)*100</f>
        <v>68.75</v>
      </c>
      <c r="S78" s="126">
        <f>ALL!S78/(ALL!$R78+ALL!$S78+ALL!$T78+ALL!$U78)*100</f>
        <v>25</v>
      </c>
      <c r="T78" s="126">
        <f>ALL!T78/(ALL!$R78+ALL!$S78+ALL!$T78+ALL!$U78)*100</f>
        <v>6.25</v>
      </c>
      <c r="U78" s="126"/>
      <c r="V78" s="126"/>
      <c r="W78" s="126">
        <f>ALL!W78/(ALL!$W78+ALL!$X78+ALL!$Y78)*100</f>
        <v>63.583815028901739</v>
      </c>
      <c r="X78" s="126">
        <f>ALL!X78/(ALL!$W78+ALL!$X78+ALL!$Y78)*100</f>
        <v>27.167630057803464</v>
      </c>
      <c r="Y78" s="126">
        <f>ALL!Y78/(ALL!$W78+ALL!$X78+ALL!$Y78)*100</f>
        <v>9.2485549132947966</v>
      </c>
      <c r="Z78" s="126"/>
      <c r="AA78" s="126">
        <f t="shared" si="7"/>
        <v>100</v>
      </c>
      <c r="AB78" s="26"/>
    </row>
    <row r="79" spans="1:28" ht="30" customHeight="1" x14ac:dyDescent="0.25">
      <c r="A79" s="18"/>
      <c r="B79" s="17" t="s">
        <v>79</v>
      </c>
      <c r="C79" s="125">
        <f>ALL!C79/(ALL!$C79+ALL!$D79+ALL!$E79+ALL!$F79)*100</f>
        <v>72.173913043478265</v>
      </c>
      <c r="D79" s="125">
        <f>ALL!D79/(ALL!$C79+ALL!$D79+ALL!$E79+ALL!$F79)*100</f>
        <v>19.130434782608695</v>
      </c>
      <c r="E79" s="125">
        <f>ALL!E79/(ALL!$C79+ALL!$D79+ALL!$E79+ALL!$F79)*100</f>
        <v>8.695652173913043</v>
      </c>
      <c r="F79" s="125"/>
      <c r="G79" s="125"/>
      <c r="H79" s="126">
        <f>ALL!H79/(ALL!$H79+ALL!$I79+ALL!$J79+ALL!$K79)*100</f>
        <v>61.904761904761905</v>
      </c>
      <c r="I79" s="126">
        <f>ALL!I79/(ALL!$H79+ALL!$I79+ALL!$J79+ALL!$K79)*100</f>
        <v>19.047619047619047</v>
      </c>
      <c r="J79" s="126">
        <f>ALL!J79/(ALL!$H79+ALL!$I79+ALL!$J79+ALL!$K79)*100</f>
        <v>19.047619047619047</v>
      </c>
      <c r="K79" s="126"/>
      <c r="L79" s="126"/>
      <c r="M79" s="126">
        <f>ALL!M79/(ALL!$M79+ALL!$N79+ALL!$O79+ALL!$P79)*100</f>
        <v>50</v>
      </c>
      <c r="N79" s="126">
        <f>ALL!N79/(ALL!$M79+ALL!$N79+ALL!$O79+ALL!$P79)*100</f>
        <v>44.444444444444443</v>
      </c>
      <c r="O79" s="126">
        <f>ALL!O79/(ALL!$M79+ALL!$N79+ALL!$O79+ALL!$P79)*100</f>
        <v>5.5555555555555554</v>
      </c>
      <c r="P79" s="126"/>
      <c r="Q79" s="126"/>
      <c r="R79" s="126">
        <f>ALL!R79/(ALL!$R79+ALL!$S79+ALL!$T79+ALL!$U79)*100</f>
        <v>43.75</v>
      </c>
      <c r="S79" s="126">
        <f>ALL!S79/(ALL!$R79+ALL!$S79+ALL!$T79+ALL!$U79)*100</f>
        <v>50</v>
      </c>
      <c r="T79" s="126">
        <f>ALL!T79/(ALL!$R79+ALL!$S79+ALL!$T79+ALL!$U79)*100</f>
        <v>6.25</v>
      </c>
      <c r="U79" s="126"/>
      <c r="V79" s="126"/>
      <c r="W79" s="126">
        <f>ALL!W79/(ALL!$W79+ALL!$X79+ALL!$Y79)*100</f>
        <v>65.882352941176464</v>
      </c>
      <c r="X79" s="126">
        <f>ALL!X79/(ALL!$W79+ALL!$X79+ALL!$Y79)*100</f>
        <v>24.705882352941178</v>
      </c>
      <c r="Y79" s="126">
        <f>ALL!Y79/(ALL!$W79+ALL!$X79+ALL!$Y79)*100</f>
        <v>9.4117647058823533</v>
      </c>
      <c r="Z79" s="126"/>
      <c r="AA79" s="126">
        <f t="shared" si="7"/>
        <v>99.999999999999986</v>
      </c>
      <c r="AB79" s="26"/>
    </row>
  </sheetData>
  <mergeCells count="5">
    <mergeCell ref="C2:G2"/>
    <mergeCell ref="H2:L2"/>
    <mergeCell ref="M2:Q2"/>
    <mergeCell ref="R2:V2"/>
    <mergeCell ref="W2:AA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ALL</vt:lpstr>
      <vt:lpstr>BOYS</vt:lpstr>
      <vt:lpstr>GIRLS</vt:lpstr>
      <vt:lpstr>ALL (%)</vt:lpstr>
    </vt:vector>
  </TitlesOfParts>
  <Company>City of Cardiff Council - Cyngor Dinas Caerdydd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Daly, Emily</dc:creator>
  <cp:lastModifiedBy>tic</cp:lastModifiedBy>
  <dcterms:created xsi:type="dcterms:W3CDTF">2017-03-06T19:19:43Z</dcterms:created>
  <dcterms:modified xsi:type="dcterms:W3CDTF">2017-03-24T11:19:54Z</dcterms:modified>
</cp:coreProperties>
</file>