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8855" windowHeight="120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3" i="1"/>
  <c r="H13" s="1"/>
  <c r="G12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G3"/>
  <c r="H3" s="1"/>
  <c r="G2"/>
  <c r="H2" s="1"/>
  <c r="H12"/>
  <c r="K4"/>
  <c r="L4" s="1"/>
  <c r="K3"/>
  <c r="L3" s="1"/>
  <c r="K2"/>
  <c r="L2" s="1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D14"/>
  <c r="D13"/>
  <c r="D12"/>
  <c r="D22"/>
  <c r="D21"/>
  <c r="D26"/>
  <c r="D25"/>
  <c r="D24"/>
  <c r="D23"/>
  <c r="D20"/>
  <c r="D19"/>
  <c r="D18"/>
  <c r="D17"/>
  <c r="D16"/>
  <c r="D15"/>
  <c r="D5"/>
  <c r="D4"/>
  <c r="D11"/>
  <c r="D10"/>
  <c r="D9"/>
  <c r="D8"/>
  <c r="D7"/>
  <c r="D6"/>
  <c r="D3"/>
  <c r="D2"/>
  <c r="D27" l="1"/>
  <c r="H14"/>
  <c r="L24"/>
</calcChain>
</file>

<file path=xl/sharedStrings.xml><?xml version="1.0" encoding="utf-8"?>
<sst xmlns="http://schemas.openxmlformats.org/spreadsheetml/2006/main" count="63" uniqueCount="51">
  <si>
    <t>CNB1.1.1. Busca, selecciona e organiza a información importante, obtén conclusións e comunica o resultado de forma oral e escrita de maneira ordenada, clara e limpa, en diferentes soportes.</t>
  </si>
  <si>
    <t>CNB1.1.2. Manifesta certa autonomía na observación, planificación e execución de accións e tarefas e ten iniciativa na toma de decisións.</t>
  </si>
  <si>
    <t>CNB1.2.1. Establece conxecturas de sucesos ou problemas do seu contorno mediante a observación obtén unha información.</t>
  </si>
  <si>
    <t>CNB1.3.1. Coñece e aplica estratexias para estudar e traballar de forma eficaz individualmente e en equipo, amosando habilidades para a resolución pacífica de conflitos.</t>
  </si>
  <si>
    <t>CNB2.1.1. Explica a morfoloxía externa do propio corpo, o seu funcionamento nun sentido global e os cambios nas distintas etapas da vida.</t>
  </si>
  <si>
    <t>CNB2.1.2. Coñece os principais órganos vitais e entende a súa importancia no funcionamento do organismo.</t>
  </si>
  <si>
    <t>CNB2.2.1 Emprega hábitos de hixiene, de exercicio e de alimentación sa na escola.</t>
  </si>
  <si>
    <t>CNB2.2.2. Recoñece algúns factores causantes das enfermidades máis habituais (caries, catarros, gripe e obesidade) e aplica actuacións para á súa prevención.</t>
  </si>
  <si>
    <t>CNB2.3.1. Clasifica alimentos en función dos nutrientes principais.</t>
  </si>
  <si>
    <t>CNB2.3.2. Diferencia entre dieta equilibrada e non equilibrada e elabora un menú saudable na escola.</t>
  </si>
  <si>
    <t>CNB3.1.1. Observa, identifica e recoñece as características básicas e clasifica animais vertebrados e invertebrados do seu contorno, con criterio científico.</t>
  </si>
  <si>
    <t>CNB3.1.2. Observa, identifica e recoñece as características das plantas do seu contorno e clasifícaas con criterio científico.</t>
  </si>
  <si>
    <t>CNB3.1.3. Utiliza claves e guías para a clasificación de animais e plantas.</t>
  </si>
  <si>
    <t>CNB3.2.1. Coñece as funcións de relación, reprodución e alimentación dun ser vivo e as explica empregando diferentes soportes.</t>
  </si>
  <si>
    <t>CNB3.2.2. Rexistra e comunica de xeito oral e escrito os resultados da observación do ciclo vital previamente planificado.</t>
  </si>
  <si>
    <t>CNB4.1.1 Coñece algunhas fontes de enerxía, os seus usos e a súa intervención na vida cotiá.</t>
  </si>
  <si>
    <t>CNB4.1.2. Emprega actitudes responsables de aforro enerxético e de recollida de residuos na escola.</t>
  </si>
  <si>
    <t>CNB4.2.1. Explica os cambios de estado da auga en fenómenos naturais e situacións da vida cotián.</t>
  </si>
  <si>
    <t>CNB4.2.2. Realiza experiencias sinxelas para identificar as forzas que fan que os obxectos se movan en situacións reais.</t>
  </si>
  <si>
    <t>CNB4.3.1. Compara densidades de diferentes sustancias que emprega diariamente con respecto á auga.</t>
  </si>
  <si>
    <t>CNB4.3.2. Realiza algunhas mesturas de uso doméstico e presenta conclusións dos resultados.</t>
  </si>
  <si>
    <t>CNB5.1.1. Coñece e emprega obxectos, aparellos e máquinas sinxelas de uso cotián na escola analizando o seu funcionamento.</t>
  </si>
  <si>
    <t>CNB5.1.2. Identifica e explica a enerxía que empregan obxectos, aparellos e máquinas sinxelas de uso habitual na vida cotiá.</t>
  </si>
  <si>
    <t>CNB5.2.1. Identifica e describe oficios en función dos materiais, das ferramentas e das máquinas que empregan.</t>
  </si>
  <si>
    <t>CNB5.2.2. Aplica os coñecementos ao deseño e construción dalgún obxecto ou aparello sinxelo, empregando operacións matemáticas no cálculo previo, así como as tecnolóxicas: unir, cortar, pegar...</t>
  </si>
  <si>
    <t>CUALIFICACION FINAL</t>
  </si>
  <si>
    <t>PERFIL DE ÁREA</t>
  </si>
  <si>
    <t>CNB1.2.1.Establece conxecturas de sucesos ou problemas do seu contorno mediante a observación e obtén información.</t>
  </si>
  <si>
    <t>CNB1.3.1.Coñece e aplica estratexias para estudar e traballar de forma eficaz individualmente e en equipo, amosando habilidades para a resolución pacífica de conflitos.</t>
  </si>
  <si>
    <t>CNB3.1.3.Utiliza claves e guías para a clasificación de animais e plantas.</t>
  </si>
  <si>
    <t>LCB2.3.2.Activa, de forma guiada, coñecementos previos para comprender un texto.</t>
  </si>
  <si>
    <t>LCB2.3.3.Formula hipóteses sobre o contido do texto a partir do título e de ilustracións redundantes.</t>
  </si>
  <si>
    <t>LCB3.3.1.Emprega, de maneira guiada e segundo modelos, estratexias de planificación, textualización e revisión do texto.</t>
  </si>
  <si>
    <t>LCB3.3.2.Utiliza, con axuda e para escribir textos sinxelos, borradores que amosan: a xeración e selección de ideas, a revisión ortográfica e da secuencia coherente do escrito.</t>
  </si>
  <si>
    <t>MTB1.1.2.Reflexiona sobre o proceso de resolución de problemas: revisa as operacións utilizadas, as unidades dos resultados, comproba e interpreta as solucións no contexto da situación, busca outras formas de resolución etc.</t>
  </si>
  <si>
    <t>MTB3.6.2.Reflexiona sobre o proceso seguido na resolución de problemas: revisando as operacións utilizadas, as unidades dos resultados, comprobando e interpretando as solucións no contexto.</t>
  </si>
  <si>
    <t>PLEB3.4.Emprega algunas estratexias básicas para a comprensión lectora.</t>
  </si>
  <si>
    <t>EFB1.1.1.Investiga, reflexiona e debate de forma guiada sobre distintos aspectos da moda e a imaxe corporal dos modelos publicitarios.</t>
  </si>
  <si>
    <t>EFB5.2.1.Mellora o seu nivel de partida das capacidades físicas orientadas ásaúde.</t>
  </si>
  <si>
    <t>VSCB1.4.3.Realiza unhaautoavaliación responsable da execución das tarefas con axudadunhapersoa adulta.</t>
  </si>
  <si>
    <t>VSCB2.5.1Relaciona, con axudadunhapersoa adulta, diferentes ideas e opinións para atopar os seus aspectos comúns.</t>
  </si>
  <si>
    <t>VSCB3.2.2.Practica as estratexias de axuda entre iguais.</t>
  </si>
  <si>
    <t>EPB1.1.1Establece unhaordeou pautas para seguir no procedemento de observación dos elementos do contexto, e na súa comunicación oral ou escrita.</t>
  </si>
  <si>
    <t>EMB2.1.4.Toma conciencia dos erros cometidos e amosa interese por mellorar.</t>
  </si>
  <si>
    <t>LGB2.4.1.Deduce, de maneiraxeral, o posible contidodun texto antes de lelo, axudándose do título e as ilustracións.</t>
  </si>
  <si>
    <t>LGB2.4.2.Relé un texto e marca as palabras clave para acadar a comprensión, cando é preciso.</t>
  </si>
  <si>
    <t>LGB3.1.1.Planifica a elaboración do texto, antes de comezar a escribir, xerando ideas, seleccionando e estruturando a información.</t>
  </si>
  <si>
    <t>1ª AV</t>
  </si>
  <si>
    <t>MTB1.2.1.Planifica o proceso de traballo con preguntas apropiadas: que quero descubrir?, queteño?, que busco?, como o podo facer?, non me equivoqueiaofacelo?, a solución é idónea?</t>
  </si>
  <si>
    <t>LCB2.7.2.Formula hipóteses, de xeito guiado, sobre a finalidade de diferentes textos moisinxelos a partir da súatipoloxía, e dos elementos lingüísticos e non lingüísticos moi redundantes, adecuados á súa idade.</t>
  </si>
  <si>
    <t>PERFIL COMPETENCIAL CAA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</si>
</sst>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4"/>
      <color rgb="FFC00000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theme="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7"/>
  <sheetViews>
    <sheetView tabSelected="1" zoomScaleNormal="100" workbookViewId="0">
      <selection activeCell="F1" sqref="F1"/>
    </sheetView>
  </sheetViews>
  <sheetFormatPr baseColWidth="10" defaultRowHeight="15"/>
  <cols>
    <col min="2" max="2" width="33.7109375" customWidth="1"/>
    <col min="3" max="3" width="5.85546875" customWidth="1"/>
    <col min="4" max="4" width="5.5703125" customWidth="1"/>
    <col min="5" max="5" width="3.85546875" customWidth="1"/>
    <col min="6" max="6" width="43.42578125" customWidth="1"/>
    <col min="7" max="7" width="4.7109375" customWidth="1"/>
    <col min="8" max="8" width="6.140625" customWidth="1"/>
    <col min="9" max="9" width="3.140625" customWidth="1"/>
    <col min="10" max="10" width="54.7109375" customWidth="1"/>
    <col min="11" max="11" width="4.42578125" customWidth="1"/>
    <col min="12" max="12" width="5.140625" customWidth="1"/>
  </cols>
  <sheetData>
    <row r="1" spans="2:12" ht="18.75" thickBot="1">
      <c r="B1" s="11" t="s">
        <v>26</v>
      </c>
      <c r="C1" s="11"/>
      <c r="D1" s="11"/>
      <c r="E1" s="11"/>
      <c r="F1" s="11" t="s">
        <v>47</v>
      </c>
      <c r="J1" s="11" t="s">
        <v>50</v>
      </c>
    </row>
    <row r="2" spans="2:12" ht="77.25" thickBot="1">
      <c r="B2" s="1" t="s">
        <v>0</v>
      </c>
      <c r="C2">
        <v>8</v>
      </c>
      <c r="D2">
        <f>C2*0.0357</f>
        <v>0.28560000000000002</v>
      </c>
      <c r="F2" s="1" t="s">
        <v>0</v>
      </c>
      <c r="G2">
        <f>C2</f>
        <v>8</v>
      </c>
      <c r="H2">
        <f>G2*0.0625</f>
        <v>0.5</v>
      </c>
      <c r="J2" s="5" t="s">
        <v>27</v>
      </c>
      <c r="K2" s="7">
        <f>C4</f>
        <v>6</v>
      </c>
      <c r="L2" s="7">
        <f>K2*0.04545</f>
        <v>0.2727</v>
      </c>
    </row>
    <row r="3" spans="2:12" ht="51.75" thickBot="1">
      <c r="B3" s="2" t="s">
        <v>1</v>
      </c>
      <c r="C3">
        <v>7</v>
      </c>
      <c r="D3">
        <f>C3*0.0357</f>
        <v>0.24990000000000001</v>
      </c>
      <c r="F3" s="2" t="s">
        <v>1</v>
      </c>
      <c r="G3">
        <f t="shared" ref="G3:G11" si="0">C3</f>
        <v>7</v>
      </c>
      <c r="H3">
        <f>G3*0.0625</f>
        <v>0.4375</v>
      </c>
      <c r="J3" s="6" t="s">
        <v>28</v>
      </c>
      <c r="K3" s="8">
        <f>C5</f>
        <v>3</v>
      </c>
      <c r="L3" s="8">
        <f t="shared" ref="L3:L23" si="1">K3*0.04545</f>
        <v>0.13635</v>
      </c>
    </row>
    <row r="4" spans="2:12" ht="51.75" thickBot="1">
      <c r="B4" s="3" t="s">
        <v>2</v>
      </c>
      <c r="C4" s="7">
        <v>6</v>
      </c>
      <c r="D4" s="7">
        <f>C4*0.0714</f>
        <v>0.4284</v>
      </c>
      <c r="F4" s="3" t="s">
        <v>2</v>
      </c>
      <c r="G4" s="7">
        <f t="shared" si="0"/>
        <v>6</v>
      </c>
      <c r="H4" s="7">
        <f>G4*0.125</f>
        <v>0.75</v>
      </c>
      <c r="J4" s="6" t="s">
        <v>29</v>
      </c>
      <c r="K4" s="10">
        <f>C14</f>
        <v>6</v>
      </c>
      <c r="L4" s="10">
        <f t="shared" si="1"/>
        <v>0.2727</v>
      </c>
    </row>
    <row r="5" spans="2:12" ht="64.5" thickBot="1">
      <c r="B5" s="2" t="s">
        <v>3</v>
      </c>
      <c r="C5" s="8">
        <v>3</v>
      </c>
      <c r="D5" s="8">
        <f>C5*0.0714</f>
        <v>0.2142</v>
      </c>
      <c r="F5" s="2" t="s">
        <v>3</v>
      </c>
      <c r="G5" s="9">
        <f t="shared" si="0"/>
        <v>3</v>
      </c>
      <c r="H5" s="9">
        <f>G5*0.125</f>
        <v>0.375</v>
      </c>
      <c r="J5" s="6" t="s">
        <v>30</v>
      </c>
      <c r="K5">
        <v>7</v>
      </c>
      <c r="L5">
        <f t="shared" si="1"/>
        <v>0.31814999999999999</v>
      </c>
    </row>
    <row r="6" spans="2:12" ht="51.75" thickBot="1">
      <c r="B6" s="3" t="s">
        <v>4</v>
      </c>
      <c r="C6">
        <v>7</v>
      </c>
      <c r="D6">
        <f t="shared" ref="D6:D11" si="2">C6*0.0357</f>
        <v>0.24990000000000001</v>
      </c>
      <c r="F6" s="3" t="s">
        <v>4</v>
      </c>
      <c r="G6">
        <f t="shared" si="0"/>
        <v>7</v>
      </c>
      <c r="H6">
        <f t="shared" ref="H6:H10" si="3">G6*0.0625</f>
        <v>0.4375</v>
      </c>
      <c r="J6" s="6" t="s">
        <v>31</v>
      </c>
      <c r="K6">
        <v>7</v>
      </c>
      <c r="L6">
        <f t="shared" si="1"/>
        <v>0.31814999999999999</v>
      </c>
    </row>
    <row r="7" spans="2:12" ht="63.75" customHeight="1" thickBot="1">
      <c r="B7" s="3" t="s">
        <v>5</v>
      </c>
      <c r="C7">
        <v>7</v>
      </c>
      <c r="D7">
        <f t="shared" si="2"/>
        <v>0.24990000000000001</v>
      </c>
      <c r="F7" s="3" t="s">
        <v>5</v>
      </c>
      <c r="G7">
        <f t="shared" si="0"/>
        <v>7</v>
      </c>
      <c r="H7">
        <f t="shared" si="3"/>
        <v>0.4375</v>
      </c>
      <c r="J7" s="6" t="s">
        <v>49</v>
      </c>
      <c r="K7">
        <v>7</v>
      </c>
      <c r="L7">
        <f t="shared" si="1"/>
        <v>0.31814999999999999</v>
      </c>
    </row>
    <row r="8" spans="2:12" ht="51" customHeight="1" thickBot="1">
      <c r="B8" s="2" t="s">
        <v>6</v>
      </c>
      <c r="C8">
        <v>7</v>
      </c>
      <c r="D8">
        <f t="shared" si="2"/>
        <v>0.24990000000000001</v>
      </c>
      <c r="F8" s="2" t="s">
        <v>6</v>
      </c>
      <c r="G8">
        <f t="shared" si="0"/>
        <v>7</v>
      </c>
      <c r="H8">
        <f t="shared" si="3"/>
        <v>0.4375</v>
      </c>
      <c r="J8" s="6" t="s">
        <v>32</v>
      </c>
      <c r="K8">
        <v>7</v>
      </c>
      <c r="L8">
        <f t="shared" si="1"/>
        <v>0.31814999999999999</v>
      </c>
    </row>
    <row r="9" spans="2:12" ht="66" customHeight="1" thickBot="1">
      <c r="B9" s="2" t="s">
        <v>7</v>
      </c>
      <c r="C9">
        <v>7</v>
      </c>
      <c r="D9">
        <f t="shared" si="2"/>
        <v>0.24990000000000001</v>
      </c>
      <c r="F9" s="2" t="s">
        <v>7</v>
      </c>
      <c r="G9">
        <f t="shared" si="0"/>
        <v>7</v>
      </c>
      <c r="H9">
        <f t="shared" si="3"/>
        <v>0.4375</v>
      </c>
      <c r="J9" s="6" t="s">
        <v>33</v>
      </c>
      <c r="K9">
        <v>7</v>
      </c>
      <c r="L9">
        <f t="shared" si="1"/>
        <v>0.31814999999999999</v>
      </c>
    </row>
    <row r="10" spans="2:12" ht="39" customHeight="1" thickBot="1">
      <c r="B10" s="3" t="s">
        <v>8</v>
      </c>
      <c r="C10">
        <v>7</v>
      </c>
      <c r="D10">
        <f t="shared" si="2"/>
        <v>0.24990000000000001</v>
      </c>
      <c r="F10" s="3" t="s">
        <v>8</v>
      </c>
      <c r="G10">
        <f t="shared" si="0"/>
        <v>7</v>
      </c>
      <c r="H10">
        <f t="shared" si="3"/>
        <v>0.4375</v>
      </c>
      <c r="J10" s="6" t="s">
        <v>34</v>
      </c>
      <c r="K10">
        <v>7</v>
      </c>
      <c r="L10">
        <f t="shared" si="1"/>
        <v>0.31814999999999999</v>
      </c>
    </row>
    <row r="11" spans="2:12" ht="65.25" customHeight="1" thickBot="1">
      <c r="B11" s="3" t="s">
        <v>9</v>
      </c>
      <c r="C11">
        <v>7</v>
      </c>
      <c r="D11">
        <f t="shared" si="2"/>
        <v>0.24990000000000001</v>
      </c>
      <c r="F11" s="3" t="s">
        <v>9</v>
      </c>
      <c r="G11">
        <f t="shared" si="0"/>
        <v>7</v>
      </c>
      <c r="H11">
        <f>G11*0.0625</f>
        <v>0.4375</v>
      </c>
      <c r="J11" s="6" t="s">
        <v>48</v>
      </c>
      <c r="K11">
        <v>7</v>
      </c>
      <c r="L11">
        <f t="shared" si="1"/>
        <v>0.31814999999999999</v>
      </c>
    </row>
    <row r="12" spans="2:12" ht="67.5" customHeight="1" thickBot="1">
      <c r="B12" s="2" t="s">
        <v>10</v>
      </c>
      <c r="C12">
        <v>7</v>
      </c>
      <c r="D12">
        <f>C12*0.0238</f>
        <v>0.16660000000000003</v>
      </c>
      <c r="F12" s="2" t="s">
        <v>16</v>
      </c>
      <c r="G12">
        <f>C18</f>
        <v>7</v>
      </c>
      <c r="H12">
        <f>G12*0.125</f>
        <v>0.875</v>
      </c>
      <c r="J12" s="6" t="s">
        <v>35</v>
      </c>
      <c r="K12">
        <v>7</v>
      </c>
      <c r="L12">
        <f t="shared" si="1"/>
        <v>0.31814999999999999</v>
      </c>
    </row>
    <row r="13" spans="2:12" ht="64.5" thickBot="1">
      <c r="B13" s="2" t="s">
        <v>11</v>
      </c>
      <c r="C13">
        <v>7</v>
      </c>
      <c r="D13">
        <f t="shared" ref="D13:D14" si="4">C13*0.0238</f>
        <v>0.16660000000000003</v>
      </c>
      <c r="F13" s="2" t="s">
        <v>24</v>
      </c>
      <c r="G13">
        <f>C26</f>
        <v>7</v>
      </c>
      <c r="H13">
        <f>G13*0.125</f>
        <v>0.875</v>
      </c>
      <c r="J13" s="6" t="s">
        <v>36</v>
      </c>
      <c r="K13">
        <v>7</v>
      </c>
      <c r="L13">
        <f t="shared" si="1"/>
        <v>0.31814999999999999</v>
      </c>
    </row>
    <row r="14" spans="2:12" ht="30.75" customHeight="1" thickBot="1">
      <c r="B14" s="2" t="s">
        <v>12</v>
      </c>
      <c r="C14" s="10">
        <v>6</v>
      </c>
      <c r="D14" s="10">
        <f t="shared" si="4"/>
        <v>0.14280000000000001</v>
      </c>
      <c r="H14">
        <f>SUM(H2:H13)</f>
        <v>6.4375</v>
      </c>
      <c r="J14" s="6" t="s">
        <v>37</v>
      </c>
      <c r="K14">
        <v>7</v>
      </c>
      <c r="L14">
        <f t="shared" si="1"/>
        <v>0.31814999999999999</v>
      </c>
    </row>
    <row r="15" spans="2:12" ht="51.75" thickBot="1">
      <c r="B15" s="3" t="s">
        <v>13</v>
      </c>
      <c r="C15">
        <v>7</v>
      </c>
      <c r="D15">
        <f t="shared" ref="D15:D19" si="5">C15*0.0357</f>
        <v>0.24990000000000001</v>
      </c>
      <c r="J15" s="6" t="s">
        <v>38</v>
      </c>
      <c r="K15">
        <v>7</v>
      </c>
      <c r="L15">
        <f t="shared" si="1"/>
        <v>0.31814999999999999</v>
      </c>
    </row>
    <row r="16" spans="2:12" ht="51.75" thickBot="1">
      <c r="B16" s="3" t="s">
        <v>14</v>
      </c>
      <c r="C16">
        <v>7</v>
      </c>
      <c r="D16">
        <f t="shared" si="5"/>
        <v>0.24990000000000001</v>
      </c>
      <c r="J16" s="6" t="s">
        <v>39</v>
      </c>
      <c r="K16">
        <v>7</v>
      </c>
      <c r="L16">
        <f t="shared" si="1"/>
        <v>0.31814999999999999</v>
      </c>
    </row>
    <row r="17" spans="2:12" ht="48" thickBot="1">
      <c r="B17" s="2" t="s">
        <v>15</v>
      </c>
      <c r="C17">
        <v>7</v>
      </c>
      <c r="D17">
        <f t="shared" si="5"/>
        <v>0.24990000000000001</v>
      </c>
      <c r="J17" s="6" t="s">
        <v>40</v>
      </c>
      <c r="K17">
        <v>7</v>
      </c>
      <c r="L17">
        <f t="shared" si="1"/>
        <v>0.31814999999999999</v>
      </c>
    </row>
    <row r="18" spans="2:12" ht="39" thickBot="1">
      <c r="B18" s="2" t="s">
        <v>16</v>
      </c>
      <c r="C18">
        <v>7</v>
      </c>
      <c r="D18">
        <f t="shared" si="5"/>
        <v>0.24990000000000001</v>
      </c>
      <c r="J18" s="6" t="s">
        <v>41</v>
      </c>
      <c r="K18">
        <v>7</v>
      </c>
      <c r="L18">
        <f t="shared" si="1"/>
        <v>0.31814999999999999</v>
      </c>
    </row>
    <row r="19" spans="2:12" ht="48" thickBot="1">
      <c r="B19" s="3" t="s">
        <v>17</v>
      </c>
      <c r="C19">
        <v>7</v>
      </c>
      <c r="D19">
        <f t="shared" si="5"/>
        <v>0.24990000000000001</v>
      </c>
      <c r="J19" s="6" t="s">
        <v>42</v>
      </c>
      <c r="K19">
        <v>7</v>
      </c>
      <c r="L19">
        <f t="shared" si="1"/>
        <v>0.31814999999999999</v>
      </c>
    </row>
    <row r="20" spans="2:12" ht="51.75" thickBot="1">
      <c r="B20" s="3" t="s">
        <v>18</v>
      </c>
      <c r="C20">
        <v>7</v>
      </c>
      <c r="D20">
        <f>C20*0.0357</f>
        <v>0.24990000000000001</v>
      </c>
      <c r="J20" s="6" t="s">
        <v>43</v>
      </c>
      <c r="K20">
        <v>7</v>
      </c>
      <c r="L20">
        <f t="shared" si="1"/>
        <v>0.31814999999999999</v>
      </c>
    </row>
    <row r="21" spans="2:12" ht="39" thickBot="1">
      <c r="B21" s="2" t="s">
        <v>19</v>
      </c>
      <c r="C21">
        <v>7</v>
      </c>
      <c r="D21">
        <f t="shared" ref="D21:D22" si="6">C21*0.0714</f>
        <v>0.49980000000000002</v>
      </c>
      <c r="J21" s="6" t="s">
        <v>44</v>
      </c>
      <c r="K21">
        <v>7</v>
      </c>
      <c r="L21">
        <f t="shared" si="1"/>
        <v>0.31814999999999999</v>
      </c>
    </row>
    <row r="22" spans="2:12" ht="39" thickBot="1">
      <c r="B22" s="2" t="s">
        <v>20</v>
      </c>
      <c r="C22">
        <v>7</v>
      </c>
      <c r="D22">
        <f t="shared" si="6"/>
        <v>0.49980000000000002</v>
      </c>
      <c r="J22" s="6" t="s">
        <v>45</v>
      </c>
      <c r="K22">
        <v>7</v>
      </c>
      <c r="L22">
        <f t="shared" si="1"/>
        <v>0.31814999999999999</v>
      </c>
    </row>
    <row r="23" spans="2:12" ht="51.75" thickBot="1">
      <c r="B23" s="3" t="s">
        <v>21</v>
      </c>
      <c r="C23">
        <v>7</v>
      </c>
      <c r="D23">
        <f t="shared" ref="D23:D26" si="7">C23*0.0357</f>
        <v>0.24990000000000001</v>
      </c>
      <c r="J23" s="6" t="s">
        <v>46</v>
      </c>
      <c r="K23">
        <v>7</v>
      </c>
      <c r="L23">
        <f t="shared" si="1"/>
        <v>0.31814999999999999</v>
      </c>
    </row>
    <row r="24" spans="2:12" ht="51.75" thickBot="1">
      <c r="B24" s="3" t="s">
        <v>22</v>
      </c>
      <c r="C24">
        <v>7</v>
      </c>
      <c r="D24">
        <f t="shared" si="7"/>
        <v>0.24990000000000001</v>
      </c>
      <c r="L24">
        <f>SUM(L2:L23)</f>
        <v>6.7266000000000021</v>
      </c>
    </row>
    <row r="25" spans="2:12" ht="51.75" thickBot="1">
      <c r="B25" s="2" t="s">
        <v>23</v>
      </c>
      <c r="C25">
        <v>7</v>
      </c>
      <c r="D25">
        <f t="shared" si="7"/>
        <v>0.24990000000000001</v>
      </c>
    </row>
    <row r="26" spans="2:12" ht="77.25" thickBot="1">
      <c r="B26" s="2" t="s">
        <v>24</v>
      </c>
      <c r="C26">
        <v>7</v>
      </c>
      <c r="D26">
        <f t="shared" si="7"/>
        <v>0.24990000000000001</v>
      </c>
    </row>
    <row r="27" spans="2:12">
      <c r="B27" s="4" t="s">
        <v>25</v>
      </c>
      <c r="D27">
        <f>SUM(D2:D26)</f>
        <v>6.6521000000000026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 DE FERROL</dc:creator>
  <cp:lastModifiedBy>CFR DE FERROL</cp:lastModifiedBy>
  <dcterms:created xsi:type="dcterms:W3CDTF">2015-05-29T08:06:37Z</dcterms:created>
  <dcterms:modified xsi:type="dcterms:W3CDTF">2015-06-17T07:27:14Z</dcterms:modified>
</cp:coreProperties>
</file>