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35" windowHeight="8130"/>
  </bookViews>
  <sheets>
    <sheet name="general" sheetId="3" r:id="rId1"/>
    <sheet name="est" sheetId="31" r:id="rId2"/>
    <sheet name="cali" sheetId="32" state="hidden" r:id="rId3"/>
    <sheet name="INS1" sheetId="33" r:id="rId4"/>
    <sheet name="INS2" sheetId="34" r:id="rId5"/>
    <sheet name="INS3" sheetId="37" r:id="rId6"/>
    <sheet name="INS4" sheetId="35" r:id="rId7"/>
    <sheet name="INS5" sheetId="36" r:id="rId8"/>
    <sheet name="1" sheetId="1" r:id="rId9"/>
    <sheet name="2" sheetId="4" r:id="rId10"/>
    <sheet name="3" sheetId="5" r:id="rId11"/>
    <sheet name="4" sheetId="6" r:id="rId12"/>
    <sheet name="5" sheetId="8" r:id="rId13"/>
    <sheet name="6" sheetId="9" r:id="rId14"/>
    <sheet name="7" sheetId="10" r:id="rId15"/>
    <sheet name="8" sheetId="11" r:id="rId16"/>
    <sheet name="9" sheetId="12" r:id="rId17"/>
    <sheet name="10" sheetId="13" r:id="rId18"/>
    <sheet name="11" sheetId="14" r:id="rId19"/>
    <sheet name="12" sheetId="15" r:id="rId20"/>
    <sheet name="13" sheetId="16" r:id="rId21"/>
    <sheet name="14" sheetId="17" r:id="rId22"/>
    <sheet name="15" sheetId="18" r:id="rId23"/>
    <sheet name="16" sheetId="19" r:id="rId24"/>
    <sheet name="17" sheetId="20" r:id="rId25"/>
    <sheet name="18" sheetId="21" r:id="rId26"/>
    <sheet name="19" sheetId="22" r:id="rId27"/>
    <sheet name="20" sheetId="23" r:id="rId28"/>
    <sheet name="21" sheetId="24" r:id="rId29"/>
    <sheet name="22" sheetId="25" r:id="rId30"/>
    <sheet name="23" sheetId="26" r:id="rId31"/>
    <sheet name="24" sheetId="27" r:id="rId32"/>
    <sheet name="25" sheetId="28" r:id="rId33"/>
    <sheet name="26" sheetId="29" r:id="rId34"/>
    <sheet name="27" sheetId="30" r:id="rId35"/>
  </sheets>
  <definedNames>
    <definedName name="cur" localSheetId="1">est!$U$2:$U$7</definedName>
    <definedName name="cur">'1'!$T$2:$T$7</definedName>
    <definedName name="JUAN" localSheetId="5">'1'!#REF!</definedName>
    <definedName name="JUAN">'1'!#REF!</definedName>
    <definedName name="no">'1'!$U$2:$U$3</definedName>
    <definedName name="notas" localSheetId="1">est!#REF!</definedName>
    <definedName name="notas" localSheetId="3">'1'!#REF!</definedName>
    <definedName name="notas" localSheetId="4">'1'!#REF!</definedName>
    <definedName name="notas" localSheetId="5">'1'!#REF!</definedName>
    <definedName name="notas" localSheetId="6">'1'!#REF!</definedName>
    <definedName name="notas" localSheetId="7">'1'!#REF!</definedName>
    <definedName name="notas">'1'!#REF!</definedName>
    <definedName name="notas1" localSheetId="3">'1'!#REF!</definedName>
    <definedName name="notas1" localSheetId="4">'1'!#REF!</definedName>
    <definedName name="notas1" localSheetId="5">'1'!#REF!</definedName>
    <definedName name="notas1" localSheetId="6">'1'!#REF!</definedName>
    <definedName name="notas1" localSheetId="7">'1'!#REF!</definedName>
    <definedName name="notas1">'1'!#REF!</definedName>
    <definedName name="NOTAS2" localSheetId="5">'1'!#REF!</definedName>
    <definedName name="NOTAS2" localSheetId="6">'1'!#REF!</definedName>
    <definedName name="NOTAS2" localSheetId="7">'1'!#REF!</definedName>
    <definedName name="NOTAS2">'1'!#REF!</definedName>
    <definedName name="notas3" localSheetId="3">'1'!#REF!</definedName>
    <definedName name="notas3" localSheetId="4">'1'!#REF!</definedName>
    <definedName name="notas3" localSheetId="5">'1'!#REF!</definedName>
    <definedName name="notas3" localSheetId="6">'1'!#REF!</definedName>
    <definedName name="notas3" localSheetId="7">'1'!#REF!</definedName>
    <definedName name="notas3">'1'!#REF!</definedName>
    <definedName name="NOTS" localSheetId="5">'1'!#REF!</definedName>
    <definedName name="NOTS" localSheetId="6">'1'!#REF!</definedName>
    <definedName name="NOTS" localSheetId="7">'1'!#REF!</definedName>
    <definedName name="NOTS">'1'!#REF!</definedName>
    <definedName name="OLE_LINK1" localSheetId="1">est!$K$5</definedName>
    <definedName name="PACO" localSheetId="5">'1'!#REF!</definedName>
    <definedName name="PACO" localSheetId="6">'1'!#REF!</definedName>
    <definedName name="PACO" localSheetId="7">'1'!#REF!</definedName>
    <definedName name="PACO">'1'!#REF!</definedName>
    <definedName name="PEPE" localSheetId="5">'1'!#REF!</definedName>
    <definedName name="PEPE" localSheetId="7">'1'!#REF!</definedName>
    <definedName name="PEPE">'1'!#REF!</definedName>
    <definedName name="PEPEP" localSheetId="5">'1'!#REF!</definedName>
    <definedName name="PEPEP">'1'!#REF!</definedName>
    <definedName name="qqqq">'1'!#REF!</definedName>
    <definedName name="rere">'1'!#REF!</definedName>
    <definedName name="rers">'1'!#REF!</definedName>
    <definedName name="si" localSheetId="1">est!#REF!</definedName>
    <definedName name="si" localSheetId="3">'1'!#REF!</definedName>
    <definedName name="si" localSheetId="4">'1'!#REF!</definedName>
    <definedName name="si" localSheetId="5">'1'!#REF!</definedName>
    <definedName name="si" localSheetId="6">'1'!#REF!</definedName>
    <definedName name="si" localSheetId="7">'1'!#REF!</definedName>
    <definedName name="si">'1'!#REF!</definedName>
    <definedName name="TUTUT" localSheetId="5">'1'!#REF!</definedName>
    <definedName name="TUTUT">'1'!#REF!</definedName>
    <definedName name="wwww">'1'!#REF!</definedName>
  </definedNames>
  <calcPr calcId="125725"/>
</workbook>
</file>

<file path=xl/calcChain.xml><?xml version="1.0" encoding="utf-8"?>
<calcChain xmlns="http://schemas.openxmlformats.org/spreadsheetml/2006/main">
  <c r="C15" i="35"/>
  <c r="D15"/>
  <c r="E15"/>
  <c r="C9" i="30"/>
  <c r="C8"/>
  <c r="C7"/>
  <c r="C6"/>
  <c r="C5"/>
  <c r="C9" i="29"/>
  <c r="C8"/>
  <c r="C7"/>
  <c r="C6"/>
  <c r="C5"/>
  <c r="C9" i="28"/>
  <c r="C8"/>
  <c r="C7"/>
  <c r="C6"/>
  <c r="C5"/>
  <c r="C9" i="27"/>
  <c r="C8"/>
  <c r="C7"/>
  <c r="C6"/>
  <c r="C5"/>
  <c r="C9" i="26"/>
  <c r="C8"/>
  <c r="C7"/>
  <c r="C6"/>
  <c r="C5"/>
  <c r="C9" i="25"/>
  <c r="C8"/>
  <c r="C7"/>
  <c r="C6"/>
  <c r="C5"/>
  <c r="C9" i="24"/>
  <c r="C8"/>
  <c r="C7"/>
  <c r="C6"/>
  <c r="C5"/>
  <c r="C9" i="23"/>
  <c r="C8"/>
  <c r="C7"/>
  <c r="C6"/>
  <c r="C5"/>
  <c r="C9" i="22"/>
  <c r="C8"/>
  <c r="C7"/>
  <c r="C6"/>
  <c r="C5"/>
  <c r="C9" i="21"/>
  <c r="C8"/>
  <c r="C7"/>
  <c r="C6"/>
  <c r="C5"/>
  <c r="C9" i="20"/>
  <c r="C8"/>
  <c r="C7"/>
  <c r="C6"/>
  <c r="C5"/>
  <c r="C9" i="19"/>
  <c r="C8"/>
  <c r="C7"/>
  <c r="C6"/>
  <c r="C5"/>
  <c r="C9" i="18"/>
  <c r="C8"/>
  <c r="C7"/>
  <c r="C6"/>
  <c r="C5"/>
  <c r="C9" i="17"/>
  <c r="C8"/>
  <c r="C7"/>
  <c r="C6"/>
  <c r="C5"/>
  <c r="C9" i="16"/>
  <c r="C8"/>
  <c r="C7"/>
  <c r="C6"/>
  <c r="C5"/>
  <c r="C9" i="15"/>
  <c r="C8"/>
  <c r="C7"/>
  <c r="C6"/>
  <c r="C5"/>
  <c r="C9" i="14"/>
  <c r="C8"/>
  <c r="C7"/>
  <c r="C6"/>
  <c r="C5"/>
  <c r="C9" i="13"/>
  <c r="C8"/>
  <c r="C7"/>
  <c r="C6"/>
  <c r="C5"/>
  <c r="C9" i="12"/>
  <c r="C8"/>
  <c r="C7"/>
  <c r="C6"/>
  <c r="C5"/>
  <c r="C9" i="11"/>
  <c r="C8"/>
  <c r="C7"/>
  <c r="C6"/>
  <c r="C5"/>
  <c r="C9" i="10"/>
  <c r="C8"/>
  <c r="C7"/>
  <c r="C6"/>
  <c r="C5"/>
  <c r="C10" s="1"/>
  <c r="C9" i="9"/>
  <c r="C8"/>
  <c r="C7"/>
  <c r="C6"/>
  <c r="C5"/>
  <c r="C10" s="1"/>
  <c r="C8" i="8"/>
  <c r="C7"/>
  <c r="C6"/>
  <c r="C9"/>
  <c r="C5"/>
  <c r="C9" i="6"/>
  <c r="C8"/>
  <c r="C7"/>
  <c r="C6"/>
  <c r="C5"/>
  <c r="C9" i="5"/>
  <c r="C8"/>
  <c r="C7"/>
  <c r="C6"/>
  <c r="C5"/>
  <c r="C9" i="4"/>
  <c r="C8"/>
  <c r="C9" i="1"/>
  <c r="C8"/>
  <c r="D8"/>
  <c r="C8" i="32" l="1"/>
  <c r="D8"/>
  <c r="D15" i="36" l="1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C15"/>
  <c r="F15" i="35"/>
  <c r="G15"/>
  <c r="G8" i="32" s="1"/>
  <c r="B65" i="8" s="1"/>
  <c r="H15" i="35"/>
  <c r="I15"/>
  <c r="I8" i="32" s="1"/>
  <c r="B65" i="10" s="1"/>
  <c r="J15" i="35"/>
  <c r="K15"/>
  <c r="L15"/>
  <c r="L8" i="32" s="1"/>
  <c r="B65" i="13" s="1"/>
  <c r="M15" i="35"/>
  <c r="M8" i="32" s="1"/>
  <c r="B65" i="14" s="1"/>
  <c r="N15" i="35"/>
  <c r="O15"/>
  <c r="O8" i="32" s="1"/>
  <c r="B65" i="16" s="1"/>
  <c r="P15" i="35"/>
  <c r="Q15"/>
  <c r="Q8" i="32" s="1"/>
  <c r="B65" i="18" s="1"/>
  <c r="R15" i="35"/>
  <c r="R8" i="32" s="1"/>
  <c r="B65" i="19" s="1"/>
  <c r="S15" i="35"/>
  <c r="T15"/>
  <c r="T8" i="32" s="1"/>
  <c r="B65" i="21" s="1"/>
  <c r="U15" i="35"/>
  <c r="U8" i="32" s="1"/>
  <c r="B65" i="22" s="1"/>
  <c r="V15" i="35"/>
  <c r="W15"/>
  <c r="W8" i="32" s="1"/>
  <c r="B65" i="24" s="1"/>
  <c r="X15" i="35"/>
  <c r="Y15"/>
  <c r="Y8" i="32" s="1"/>
  <c r="B65" i="26" s="1"/>
  <c r="Z15" i="35"/>
  <c r="Z8" i="32" s="1"/>
  <c r="B65" i="27" s="1"/>
  <c r="AA15" i="35"/>
  <c r="AB15"/>
  <c r="AB8" i="32" s="1"/>
  <c r="B65" i="29" s="1"/>
  <c r="AC15" i="35"/>
  <c r="AC8" i="32" s="1"/>
  <c r="B67" i="30" s="1"/>
  <c r="D15" i="37"/>
  <c r="E15"/>
  <c r="E7" i="32" s="1"/>
  <c r="B56" i="5" s="1"/>
  <c r="F15" i="37"/>
  <c r="G15"/>
  <c r="G7" i="32" s="1"/>
  <c r="B56" i="8" s="1"/>
  <c r="H15" i="37"/>
  <c r="I15"/>
  <c r="I7" i="32" s="1"/>
  <c r="B56" i="10" s="1"/>
  <c r="J15" i="37"/>
  <c r="K15"/>
  <c r="K7" i="32" s="1"/>
  <c r="B56" i="12" s="1"/>
  <c r="L15" i="37"/>
  <c r="M15"/>
  <c r="M7" i="32" s="1"/>
  <c r="B56" i="14" s="1"/>
  <c r="N15" i="37"/>
  <c r="O15"/>
  <c r="O7" i="32" s="1"/>
  <c r="B56" i="16" s="1"/>
  <c r="P15" i="37"/>
  <c r="Q15"/>
  <c r="Q7" i="32" s="1"/>
  <c r="B56" i="18" s="1"/>
  <c r="R15" i="37"/>
  <c r="S15"/>
  <c r="S7" i="32" s="1"/>
  <c r="B56" i="20" s="1"/>
  <c r="T15" i="37"/>
  <c r="U15"/>
  <c r="U7" i="32" s="1"/>
  <c r="B56" i="22" s="1"/>
  <c r="V15" i="37"/>
  <c r="W15"/>
  <c r="W7" i="32" s="1"/>
  <c r="B56" i="24" s="1"/>
  <c r="X15" i="37"/>
  <c r="Y15"/>
  <c r="Y7" i="32" s="1"/>
  <c r="B56" i="26" s="1"/>
  <c r="Z15" i="37"/>
  <c r="AA15"/>
  <c r="AA7" i="32" s="1"/>
  <c r="B56" i="28" s="1"/>
  <c r="AB15" i="37"/>
  <c r="AC15"/>
  <c r="AC7" i="32" s="1"/>
  <c r="B56" i="30" s="1"/>
  <c r="C15" i="37"/>
  <c r="D15" i="34"/>
  <c r="C6" i="4" s="1"/>
  <c r="E15" i="34"/>
  <c r="F15"/>
  <c r="G15"/>
  <c r="H15"/>
  <c r="I15"/>
  <c r="J15"/>
  <c r="K15"/>
  <c r="L15"/>
  <c r="M15"/>
  <c r="M6" i="32" s="1"/>
  <c r="B43" i="14" s="1"/>
  <c r="N15" i="34"/>
  <c r="O15"/>
  <c r="P15"/>
  <c r="Q15"/>
  <c r="Q6" i="32" s="1"/>
  <c r="B43" i="18" s="1"/>
  <c r="R15" i="34"/>
  <c r="S15"/>
  <c r="T15"/>
  <c r="U15"/>
  <c r="U6" i="32" s="1"/>
  <c r="B43" i="22" s="1"/>
  <c r="V15" i="34"/>
  <c r="W15"/>
  <c r="X15"/>
  <c r="Y15"/>
  <c r="Y6" i="32" s="1"/>
  <c r="B43" i="26" s="1"/>
  <c r="Z15" i="34"/>
  <c r="AA15"/>
  <c r="AA6" i="32" s="1"/>
  <c r="B43" i="28" s="1"/>
  <c r="AB15" i="34"/>
  <c r="AC15"/>
  <c r="AC6" i="32" s="1"/>
  <c r="B45" i="30" s="1"/>
  <c r="C15" i="34"/>
  <c r="C15" i="33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B3" i="36"/>
  <c r="B3" i="35"/>
  <c r="B3" i="37"/>
  <c r="B3" i="34"/>
  <c r="B3" i="33"/>
  <c r="AB7" i="32"/>
  <c r="B54" i="29" s="1"/>
  <c r="Z7" i="32"/>
  <c r="B54" i="27" s="1"/>
  <c r="X7" i="32"/>
  <c r="B54" i="25" s="1"/>
  <c r="V7" i="32"/>
  <c r="B54" i="23" s="1"/>
  <c r="T7" i="32"/>
  <c r="B54" i="21" s="1"/>
  <c r="R7" i="32"/>
  <c r="B54" i="19" s="1"/>
  <c r="P7" i="32"/>
  <c r="B54" i="17" s="1"/>
  <c r="N7" i="32"/>
  <c r="B54" i="15" s="1"/>
  <c r="L7" i="32"/>
  <c r="B54" i="13" s="1"/>
  <c r="J7" i="32"/>
  <c r="B54" i="11" s="1"/>
  <c r="H7" i="32"/>
  <c r="B54" i="9" s="1"/>
  <c r="F7" i="32"/>
  <c r="B54" i="6" s="1"/>
  <c r="A6" i="37"/>
  <c r="A7" s="1"/>
  <c r="A8" s="1"/>
  <c r="A9" s="1"/>
  <c r="A10" s="1"/>
  <c r="A11" s="1"/>
  <c r="A12" s="1"/>
  <c r="A13" s="1"/>
  <c r="A14" s="1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C9" i="32"/>
  <c r="B78" i="30" s="1"/>
  <c r="AB9" i="32"/>
  <c r="B76" i="29" s="1"/>
  <c r="AA9" i="32"/>
  <c r="B78" i="28" s="1"/>
  <c r="Z9" i="32"/>
  <c r="B76" i="27" s="1"/>
  <c r="Y9" i="32"/>
  <c r="B78" i="26" s="1"/>
  <c r="X9" i="32"/>
  <c r="B76" i="25" s="1"/>
  <c r="W9" i="32"/>
  <c r="B78" i="24" s="1"/>
  <c r="V9" i="32"/>
  <c r="B76" i="23" s="1"/>
  <c r="U9" i="32"/>
  <c r="B78" i="22" s="1"/>
  <c r="T9" i="32"/>
  <c r="B76" i="21" s="1"/>
  <c r="S9" i="32"/>
  <c r="B78" i="20" s="1"/>
  <c r="R9" i="32"/>
  <c r="B76" i="19" s="1"/>
  <c r="Q9" i="32"/>
  <c r="B78" i="18" s="1"/>
  <c r="P9" i="32"/>
  <c r="B76" i="17" s="1"/>
  <c r="O9" i="32"/>
  <c r="B78" i="16" s="1"/>
  <c r="N9" i="32"/>
  <c r="B76" i="15" s="1"/>
  <c r="M9" i="32"/>
  <c r="B78" i="14" s="1"/>
  <c r="L9" i="32"/>
  <c r="B76" i="13" s="1"/>
  <c r="K9" i="32"/>
  <c r="B78" i="12" s="1"/>
  <c r="J9" i="32"/>
  <c r="B76" i="11" s="1"/>
  <c r="I9" i="32"/>
  <c r="B78" i="10" s="1"/>
  <c r="H9" i="32"/>
  <c r="B76" i="9" s="1"/>
  <c r="G9" i="32"/>
  <c r="B78" i="8" s="1"/>
  <c r="F9" i="32"/>
  <c r="B76" i="6" s="1"/>
  <c r="E9" i="32"/>
  <c r="B78" i="5" s="1"/>
  <c r="D9" i="32"/>
  <c r="B78" i="4" s="1"/>
  <c r="C9" i="32"/>
  <c r="B77" i="1" s="1"/>
  <c r="A6" i="36"/>
  <c r="A7" s="1"/>
  <c r="A8" s="1"/>
  <c r="A9" s="1"/>
  <c r="A10" s="1"/>
  <c r="A11" s="1"/>
  <c r="A12" s="1"/>
  <c r="A13" s="1"/>
  <c r="A14" s="1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A8" i="32"/>
  <c r="B65" i="28" s="1"/>
  <c r="X8" i="32"/>
  <c r="B65" i="25" s="1"/>
  <c r="V8" i="32"/>
  <c r="B65" i="23" s="1"/>
  <c r="S8" i="32"/>
  <c r="B65" i="20" s="1"/>
  <c r="P8" i="32"/>
  <c r="B65" i="17" s="1"/>
  <c r="N8" i="32"/>
  <c r="B65" i="15" s="1"/>
  <c r="K8" i="32"/>
  <c r="B65" i="12" s="1"/>
  <c r="J8" i="32"/>
  <c r="B65" i="11" s="1"/>
  <c r="H8" i="32"/>
  <c r="B65" i="9" s="1"/>
  <c r="F8" i="32"/>
  <c r="B65" i="6" s="1"/>
  <c r="E8" i="32"/>
  <c r="B65" i="5" s="1"/>
  <c r="B65" i="4"/>
  <c r="A6" i="35"/>
  <c r="A7" s="1"/>
  <c r="A8" s="1"/>
  <c r="A9" s="1"/>
  <c r="A10" s="1"/>
  <c r="A11" s="1"/>
  <c r="A12" s="1"/>
  <c r="A13" s="1"/>
  <c r="A14" s="1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B6" i="32"/>
  <c r="B43" i="29" s="1"/>
  <c r="Z6" i="32"/>
  <c r="B43" i="27" s="1"/>
  <c r="X6" i="32"/>
  <c r="B43" i="25" s="1"/>
  <c r="W6" i="32"/>
  <c r="B43" i="24" s="1"/>
  <c r="V6" i="32"/>
  <c r="B43" i="23" s="1"/>
  <c r="T6" i="32"/>
  <c r="B43" i="21" s="1"/>
  <c r="S6" i="32"/>
  <c r="B43" i="20" s="1"/>
  <c r="R6" i="32"/>
  <c r="B43" i="19" s="1"/>
  <c r="P6" i="32"/>
  <c r="B43" i="17" s="1"/>
  <c r="O6" i="32"/>
  <c r="B43" i="16" s="1"/>
  <c r="N6" i="32"/>
  <c r="B43" i="15" s="1"/>
  <c r="L6" i="32"/>
  <c r="B43" i="13" s="1"/>
  <c r="K6" i="32"/>
  <c r="B43" i="12" s="1"/>
  <c r="J6" i="32"/>
  <c r="B43" i="11" s="1"/>
  <c r="I6" i="32"/>
  <c r="B43" i="10" s="1"/>
  <c r="H6" i="32"/>
  <c r="B43" i="9" s="1"/>
  <c r="G6" i="32"/>
  <c r="B43" i="8" s="1"/>
  <c r="F6" i="32"/>
  <c r="B43" i="6" s="1"/>
  <c r="E6" i="32"/>
  <c r="B43" i="5" s="1"/>
  <c r="A6" i="34"/>
  <c r="A7" s="1"/>
  <c r="A8" s="1"/>
  <c r="A9" s="1"/>
  <c r="A10" s="1"/>
  <c r="A11" s="1"/>
  <c r="A12" s="1"/>
  <c r="A13" s="1"/>
  <c r="A14" s="1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E5" i="32"/>
  <c r="F5"/>
  <c r="B35" i="6" s="1"/>
  <c r="G5" i="32"/>
  <c r="B33" i="8" s="1"/>
  <c r="H5" i="32"/>
  <c r="B35" i="9" s="1"/>
  <c r="I5" i="32"/>
  <c r="J5"/>
  <c r="B34" i="11" s="1"/>
  <c r="K5" i="32"/>
  <c r="B32" i="12" s="1"/>
  <c r="L5" i="32"/>
  <c r="B34" i="13" s="1"/>
  <c r="M5" i="32"/>
  <c r="B32" i="14" s="1"/>
  <c r="N5" i="32"/>
  <c r="O5"/>
  <c r="B32" i="16" s="1"/>
  <c r="P5" i="32"/>
  <c r="B34" i="17" s="1"/>
  <c r="Q5" i="32"/>
  <c r="B32" i="18" s="1"/>
  <c r="R5" i="32"/>
  <c r="S5"/>
  <c r="T5"/>
  <c r="B34" i="21" s="1"/>
  <c r="U5" i="32"/>
  <c r="B32" i="22" s="1"/>
  <c r="V5" i="32"/>
  <c r="W5"/>
  <c r="B32" i="24" s="1"/>
  <c r="X5" i="32"/>
  <c r="B34" i="25" s="1"/>
  <c r="Y5" i="32"/>
  <c r="B32" i="26" s="1"/>
  <c r="Z5" i="32"/>
  <c r="AA5"/>
  <c r="B32" i="28" s="1"/>
  <c r="AB5" i="32"/>
  <c r="B34" i="29" s="1"/>
  <c r="AC5" i="32"/>
  <c r="B35" i="30" s="1"/>
  <c r="A6" i="33"/>
  <c r="A7" s="1"/>
  <c r="A8" s="1"/>
  <c r="A9" s="1"/>
  <c r="A10" s="1"/>
  <c r="A11" s="1"/>
  <c r="A12" s="1"/>
  <c r="A13" s="1"/>
  <c r="A14" s="1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D18" i="31"/>
  <c r="B5" i="20"/>
  <c r="B5" i="1"/>
  <c r="AC4" i="32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1" i="1"/>
  <c r="A6" i="32"/>
  <c r="A7" s="1"/>
  <c r="A8" s="1"/>
  <c r="A9" s="1"/>
  <c r="B6" i="1"/>
  <c r="J9" i="30"/>
  <c r="I9"/>
  <c r="H9"/>
  <c r="G9"/>
  <c r="F9"/>
  <c r="E9"/>
  <c r="D9"/>
  <c r="J8"/>
  <c r="I8"/>
  <c r="H8"/>
  <c r="G8"/>
  <c r="F8"/>
  <c r="E8"/>
  <c r="D8"/>
  <c r="J7"/>
  <c r="I7"/>
  <c r="H7"/>
  <c r="G7"/>
  <c r="F7"/>
  <c r="E7"/>
  <c r="D7"/>
  <c r="J6"/>
  <c r="I6"/>
  <c r="H6"/>
  <c r="G6"/>
  <c r="F6"/>
  <c r="E6"/>
  <c r="D6"/>
  <c r="J5"/>
  <c r="I5"/>
  <c r="H5"/>
  <c r="G5"/>
  <c r="F5"/>
  <c r="E5"/>
  <c r="D5"/>
  <c r="J9" i="29"/>
  <c r="I9"/>
  <c r="H9"/>
  <c r="G9"/>
  <c r="F9"/>
  <c r="E9"/>
  <c r="D9"/>
  <c r="J8"/>
  <c r="I8"/>
  <c r="H8"/>
  <c r="G8"/>
  <c r="F8"/>
  <c r="E8"/>
  <c r="D8"/>
  <c r="J7"/>
  <c r="I7"/>
  <c r="H7"/>
  <c r="G7"/>
  <c r="F7"/>
  <c r="E7"/>
  <c r="D7"/>
  <c r="J6"/>
  <c r="I6"/>
  <c r="H6"/>
  <c r="G6"/>
  <c r="F6"/>
  <c r="E6"/>
  <c r="D6"/>
  <c r="J5"/>
  <c r="I5"/>
  <c r="H5"/>
  <c r="G5"/>
  <c r="F5"/>
  <c r="E5"/>
  <c r="D5"/>
  <c r="J9" i="28"/>
  <c r="I9"/>
  <c r="H9"/>
  <c r="G9"/>
  <c r="F9"/>
  <c r="E9"/>
  <c r="D9"/>
  <c r="J8"/>
  <c r="I8"/>
  <c r="H8"/>
  <c r="G8"/>
  <c r="F8"/>
  <c r="E8"/>
  <c r="D8"/>
  <c r="J7"/>
  <c r="I7"/>
  <c r="H7"/>
  <c r="G7"/>
  <c r="F7"/>
  <c r="E7"/>
  <c r="D7"/>
  <c r="J6"/>
  <c r="I6"/>
  <c r="H6"/>
  <c r="G6"/>
  <c r="F6"/>
  <c r="E6"/>
  <c r="D6"/>
  <c r="J5"/>
  <c r="I5"/>
  <c r="H5"/>
  <c r="G5"/>
  <c r="F5"/>
  <c r="E5"/>
  <c r="D5"/>
  <c r="J9" i="27"/>
  <c r="I9"/>
  <c r="H9"/>
  <c r="G9"/>
  <c r="F9"/>
  <c r="E9"/>
  <c r="D9"/>
  <c r="J8"/>
  <c r="I8"/>
  <c r="H8"/>
  <c r="G8"/>
  <c r="F8"/>
  <c r="E8"/>
  <c r="D8"/>
  <c r="J7"/>
  <c r="I7"/>
  <c r="H7"/>
  <c r="G7"/>
  <c r="F7"/>
  <c r="E7"/>
  <c r="D7"/>
  <c r="J6"/>
  <c r="I6"/>
  <c r="H6"/>
  <c r="G6"/>
  <c r="F6"/>
  <c r="E6"/>
  <c r="D6"/>
  <c r="J5"/>
  <c r="I5"/>
  <c r="H5"/>
  <c r="G5"/>
  <c r="F5"/>
  <c r="E5"/>
  <c r="D5"/>
  <c r="J9" i="26"/>
  <c r="I9"/>
  <c r="H9"/>
  <c r="G9"/>
  <c r="F9"/>
  <c r="E9"/>
  <c r="D9"/>
  <c r="J8"/>
  <c r="I8"/>
  <c r="H8"/>
  <c r="G8"/>
  <c r="F8"/>
  <c r="E8"/>
  <c r="D8"/>
  <c r="J7"/>
  <c r="I7"/>
  <c r="H7"/>
  <c r="G7"/>
  <c r="F7"/>
  <c r="E7"/>
  <c r="D7"/>
  <c r="J6"/>
  <c r="I6"/>
  <c r="H6"/>
  <c r="G6"/>
  <c r="F6"/>
  <c r="E6"/>
  <c r="D6"/>
  <c r="J5"/>
  <c r="I5"/>
  <c r="H5"/>
  <c r="G5"/>
  <c r="F5"/>
  <c r="E5"/>
  <c r="D5"/>
  <c r="J9" i="25"/>
  <c r="I9"/>
  <c r="H9"/>
  <c r="G9"/>
  <c r="F9"/>
  <c r="E9"/>
  <c r="D9"/>
  <c r="J8"/>
  <c r="I8"/>
  <c r="H8"/>
  <c r="G8"/>
  <c r="F8"/>
  <c r="E8"/>
  <c r="D8"/>
  <c r="J7"/>
  <c r="I7"/>
  <c r="H7"/>
  <c r="G7"/>
  <c r="F7"/>
  <c r="E7"/>
  <c r="D7"/>
  <c r="J6"/>
  <c r="I6"/>
  <c r="H6"/>
  <c r="G6"/>
  <c r="F6"/>
  <c r="E6"/>
  <c r="D6"/>
  <c r="J5"/>
  <c r="I5"/>
  <c r="H5"/>
  <c r="G5"/>
  <c r="F5"/>
  <c r="E5"/>
  <c r="D5"/>
  <c r="J9" i="24"/>
  <c r="I9"/>
  <c r="H9"/>
  <c r="G9"/>
  <c r="F9"/>
  <c r="E9"/>
  <c r="D9"/>
  <c r="J8"/>
  <c r="I8"/>
  <c r="H8"/>
  <c r="G8"/>
  <c r="F8"/>
  <c r="E8"/>
  <c r="D8"/>
  <c r="J7"/>
  <c r="I7"/>
  <c r="H7"/>
  <c r="G7"/>
  <c r="F7"/>
  <c r="E7"/>
  <c r="D7"/>
  <c r="J6"/>
  <c r="I6"/>
  <c r="H6"/>
  <c r="G6"/>
  <c r="F6"/>
  <c r="E6"/>
  <c r="D6"/>
  <c r="J5"/>
  <c r="I5"/>
  <c r="H5"/>
  <c r="G5"/>
  <c r="F5"/>
  <c r="E5"/>
  <c r="D5"/>
  <c r="J9" i="23"/>
  <c r="I9"/>
  <c r="H9"/>
  <c r="G9"/>
  <c r="F9"/>
  <c r="E9"/>
  <c r="D9"/>
  <c r="J8"/>
  <c r="I8"/>
  <c r="H8"/>
  <c r="G8"/>
  <c r="F8"/>
  <c r="E8"/>
  <c r="D8"/>
  <c r="J7"/>
  <c r="I7"/>
  <c r="H7"/>
  <c r="G7"/>
  <c r="F7"/>
  <c r="E7"/>
  <c r="D7"/>
  <c r="J6"/>
  <c r="I6"/>
  <c r="H6"/>
  <c r="G6"/>
  <c r="F6"/>
  <c r="E6"/>
  <c r="D6"/>
  <c r="J5"/>
  <c r="I5"/>
  <c r="H5"/>
  <c r="G5"/>
  <c r="F5"/>
  <c r="E5"/>
  <c r="D5"/>
  <c r="J9" i="22"/>
  <c r="I9"/>
  <c r="H9"/>
  <c r="G9"/>
  <c r="F9"/>
  <c r="E9"/>
  <c r="D9"/>
  <c r="J8"/>
  <c r="I8"/>
  <c r="H8"/>
  <c r="G8"/>
  <c r="F8"/>
  <c r="E8"/>
  <c r="D8"/>
  <c r="J7"/>
  <c r="I7"/>
  <c r="H7"/>
  <c r="G7"/>
  <c r="F7"/>
  <c r="E7"/>
  <c r="D7"/>
  <c r="J6"/>
  <c r="I6"/>
  <c r="H6"/>
  <c r="G6"/>
  <c r="F6"/>
  <c r="E6"/>
  <c r="D6"/>
  <c r="J5"/>
  <c r="I5"/>
  <c r="H5"/>
  <c r="G5"/>
  <c r="F5"/>
  <c r="E5"/>
  <c r="D5"/>
  <c r="J9" i="21"/>
  <c r="I9"/>
  <c r="H9"/>
  <c r="G9"/>
  <c r="F9"/>
  <c r="E9"/>
  <c r="D9"/>
  <c r="J8"/>
  <c r="I8"/>
  <c r="H8"/>
  <c r="G8"/>
  <c r="F8"/>
  <c r="E8"/>
  <c r="D8"/>
  <c r="J7"/>
  <c r="I7"/>
  <c r="H7"/>
  <c r="G7"/>
  <c r="F7"/>
  <c r="E7"/>
  <c r="D7"/>
  <c r="J6"/>
  <c r="I6"/>
  <c r="H6"/>
  <c r="G6"/>
  <c r="F6"/>
  <c r="E6"/>
  <c r="D6"/>
  <c r="J5"/>
  <c r="I5"/>
  <c r="H5"/>
  <c r="G5"/>
  <c r="F5"/>
  <c r="E5"/>
  <c r="D5"/>
  <c r="J9" i="20"/>
  <c r="I9"/>
  <c r="H9"/>
  <c r="G9"/>
  <c r="F9"/>
  <c r="E9"/>
  <c r="D9"/>
  <c r="J8"/>
  <c r="I8"/>
  <c r="H8"/>
  <c r="G8"/>
  <c r="F8"/>
  <c r="E8"/>
  <c r="D8"/>
  <c r="J7"/>
  <c r="I7"/>
  <c r="H7"/>
  <c r="G7"/>
  <c r="F7"/>
  <c r="E7"/>
  <c r="D7"/>
  <c r="J6"/>
  <c r="I6"/>
  <c r="H6"/>
  <c r="G6"/>
  <c r="F6"/>
  <c r="E6"/>
  <c r="D6"/>
  <c r="J5"/>
  <c r="I5"/>
  <c r="H5"/>
  <c r="G5"/>
  <c r="F5"/>
  <c r="E5"/>
  <c r="D5"/>
  <c r="J9" i="19"/>
  <c r="I9"/>
  <c r="H9"/>
  <c r="G9"/>
  <c r="F9"/>
  <c r="E9"/>
  <c r="D9"/>
  <c r="J8"/>
  <c r="I8"/>
  <c r="H8"/>
  <c r="G8"/>
  <c r="F8"/>
  <c r="E8"/>
  <c r="D8"/>
  <c r="J7"/>
  <c r="I7"/>
  <c r="H7"/>
  <c r="G7"/>
  <c r="F7"/>
  <c r="E7"/>
  <c r="D7"/>
  <c r="J6"/>
  <c r="I6"/>
  <c r="H6"/>
  <c r="G6"/>
  <c r="F6"/>
  <c r="E6"/>
  <c r="D6"/>
  <c r="J5"/>
  <c r="I5"/>
  <c r="H5"/>
  <c r="G5"/>
  <c r="F5"/>
  <c r="E5"/>
  <c r="D5"/>
  <c r="J9" i="18"/>
  <c r="I9"/>
  <c r="H9"/>
  <c r="G9"/>
  <c r="F9"/>
  <c r="E9"/>
  <c r="D9"/>
  <c r="J8"/>
  <c r="I8"/>
  <c r="H8"/>
  <c r="G8"/>
  <c r="F8"/>
  <c r="E8"/>
  <c r="D8"/>
  <c r="J7"/>
  <c r="I7"/>
  <c r="H7"/>
  <c r="G7"/>
  <c r="F7"/>
  <c r="E7"/>
  <c r="D7"/>
  <c r="J6"/>
  <c r="I6"/>
  <c r="H6"/>
  <c r="G6"/>
  <c r="F6"/>
  <c r="E6"/>
  <c r="D6"/>
  <c r="J5"/>
  <c r="I5"/>
  <c r="H5"/>
  <c r="G5"/>
  <c r="F5"/>
  <c r="E5"/>
  <c r="D5"/>
  <c r="J9" i="17"/>
  <c r="I9"/>
  <c r="H9"/>
  <c r="G9"/>
  <c r="F9"/>
  <c r="E9"/>
  <c r="D9"/>
  <c r="J8"/>
  <c r="I8"/>
  <c r="H8"/>
  <c r="G8"/>
  <c r="F8"/>
  <c r="E8"/>
  <c r="D8"/>
  <c r="J7"/>
  <c r="I7"/>
  <c r="H7"/>
  <c r="G7"/>
  <c r="F7"/>
  <c r="E7"/>
  <c r="D7"/>
  <c r="J6"/>
  <c r="I6"/>
  <c r="H6"/>
  <c r="G6"/>
  <c r="F6"/>
  <c r="E6"/>
  <c r="D6"/>
  <c r="J5"/>
  <c r="I5"/>
  <c r="H5"/>
  <c r="G5"/>
  <c r="F5"/>
  <c r="E5"/>
  <c r="D5"/>
  <c r="J9" i="16"/>
  <c r="I9"/>
  <c r="H9"/>
  <c r="G9"/>
  <c r="F9"/>
  <c r="E9"/>
  <c r="D9"/>
  <c r="J8"/>
  <c r="I8"/>
  <c r="H8"/>
  <c r="G8"/>
  <c r="F8"/>
  <c r="E8"/>
  <c r="D8"/>
  <c r="J7"/>
  <c r="I7"/>
  <c r="H7"/>
  <c r="G7"/>
  <c r="F7"/>
  <c r="E7"/>
  <c r="D7"/>
  <c r="J6"/>
  <c r="I6"/>
  <c r="H6"/>
  <c r="G6"/>
  <c r="F6"/>
  <c r="E6"/>
  <c r="D6"/>
  <c r="J5"/>
  <c r="I5"/>
  <c r="H5"/>
  <c r="G5"/>
  <c r="F5"/>
  <c r="E5"/>
  <c r="D5"/>
  <c r="J9" i="15"/>
  <c r="I9"/>
  <c r="H9"/>
  <c r="G9"/>
  <c r="F9"/>
  <c r="E9"/>
  <c r="D9"/>
  <c r="J8"/>
  <c r="I8"/>
  <c r="H8"/>
  <c r="G8"/>
  <c r="F8"/>
  <c r="E8"/>
  <c r="D8"/>
  <c r="J7"/>
  <c r="I7"/>
  <c r="H7"/>
  <c r="G7"/>
  <c r="F7"/>
  <c r="E7"/>
  <c r="D7"/>
  <c r="J6"/>
  <c r="I6"/>
  <c r="H6"/>
  <c r="G6"/>
  <c r="F6"/>
  <c r="E6"/>
  <c r="D6"/>
  <c r="J5"/>
  <c r="I5"/>
  <c r="H5"/>
  <c r="G5"/>
  <c r="F5"/>
  <c r="E5"/>
  <c r="D5"/>
  <c r="J9" i="14"/>
  <c r="I9"/>
  <c r="H9"/>
  <c r="G9"/>
  <c r="F9"/>
  <c r="E9"/>
  <c r="D9"/>
  <c r="J8"/>
  <c r="I8"/>
  <c r="H8"/>
  <c r="G8"/>
  <c r="F8"/>
  <c r="E8"/>
  <c r="D8"/>
  <c r="J7"/>
  <c r="I7"/>
  <c r="H7"/>
  <c r="G7"/>
  <c r="F7"/>
  <c r="E7"/>
  <c r="D7"/>
  <c r="J6"/>
  <c r="I6"/>
  <c r="H6"/>
  <c r="G6"/>
  <c r="F6"/>
  <c r="E6"/>
  <c r="D6"/>
  <c r="J5"/>
  <c r="I5"/>
  <c r="H5"/>
  <c r="G5"/>
  <c r="F5"/>
  <c r="E5"/>
  <c r="D5"/>
  <c r="J9" i="13"/>
  <c r="I9"/>
  <c r="H9"/>
  <c r="G9"/>
  <c r="F9"/>
  <c r="E9"/>
  <c r="D9"/>
  <c r="J8"/>
  <c r="I8"/>
  <c r="H8"/>
  <c r="G8"/>
  <c r="F8"/>
  <c r="E8"/>
  <c r="D8"/>
  <c r="J7"/>
  <c r="I7"/>
  <c r="H7"/>
  <c r="G7"/>
  <c r="F7"/>
  <c r="E7"/>
  <c r="D7"/>
  <c r="J6"/>
  <c r="I6"/>
  <c r="H6"/>
  <c r="G6"/>
  <c r="F6"/>
  <c r="E6"/>
  <c r="D6"/>
  <c r="J5"/>
  <c r="I5"/>
  <c r="H5"/>
  <c r="G5"/>
  <c r="F5"/>
  <c r="E5"/>
  <c r="D5"/>
  <c r="J9" i="12"/>
  <c r="I9"/>
  <c r="H9"/>
  <c r="G9"/>
  <c r="F9"/>
  <c r="E9"/>
  <c r="D9"/>
  <c r="J8"/>
  <c r="I8"/>
  <c r="H8"/>
  <c r="G8"/>
  <c r="F8"/>
  <c r="E8"/>
  <c r="D8"/>
  <c r="J7"/>
  <c r="I7"/>
  <c r="H7"/>
  <c r="G7"/>
  <c r="F7"/>
  <c r="E7"/>
  <c r="D7"/>
  <c r="J6"/>
  <c r="I6"/>
  <c r="H6"/>
  <c r="G6"/>
  <c r="F6"/>
  <c r="E6"/>
  <c r="D6"/>
  <c r="J5"/>
  <c r="I5"/>
  <c r="H5"/>
  <c r="G5"/>
  <c r="F5"/>
  <c r="E5"/>
  <c r="D5"/>
  <c r="J9" i="11"/>
  <c r="I9"/>
  <c r="H9"/>
  <c r="G9"/>
  <c r="F9"/>
  <c r="E9"/>
  <c r="D9"/>
  <c r="J8"/>
  <c r="I8"/>
  <c r="H8"/>
  <c r="G8"/>
  <c r="F8"/>
  <c r="E8"/>
  <c r="D8"/>
  <c r="J7"/>
  <c r="I7"/>
  <c r="H7"/>
  <c r="G7"/>
  <c r="F7"/>
  <c r="E7"/>
  <c r="D7"/>
  <c r="J6"/>
  <c r="I6"/>
  <c r="H6"/>
  <c r="G6"/>
  <c r="F6"/>
  <c r="E6"/>
  <c r="D6"/>
  <c r="J5"/>
  <c r="I5"/>
  <c r="H5"/>
  <c r="G5"/>
  <c r="F5"/>
  <c r="E5"/>
  <c r="D5"/>
  <c r="J9" i="10"/>
  <c r="I9"/>
  <c r="H9"/>
  <c r="G9"/>
  <c r="F9"/>
  <c r="E9"/>
  <c r="D9"/>
  <c r="J8"/>
  <c r="I8"/>
  <c r="H8"/>
  <c r="G8"/>
  <c r="F8"/>
  <c r="E8"/>
  <c r="D8"/>
  <c r="J7"/>
  <c r="I7"/>
  <c r="H7"/>
  <c r="G7"/>
  <c r="F7"/>
  <c r="E7"/>
  <c r="D7"/>
  <c r="J6"/>
  <c r="I6"/>
  <c r="H6"/>
  <c r="G6"/>
  <c r="F6"/>
  <c r="E6"/>
  <c r="D6"/>
  <c r="J5"/>
  <c r="I5"/>
  <c r="H5"/>
  <c r="G5"/>
  <c r="F5"/>
  <c r="E5"/>
  <c r="D5"/>
  <c r="J9" i="9"/>
  <c r="I9"/>
  <c r="H9"/>
  <c r="G9"/>
  <c r="F9"/>
  <c r="E9"/>
  <c r="D9"/>
  <c r="J8"/>
  <c r="I8"/>
  <c r="H8"/>
  <c r="G8"/>
  <c r="F8"/>
  <c r="E8"/>
  <c r="D8"/>
  <c r="J7"/>
  <c r="I7"/>
  <c r="H7"/>
  <c r="G7"/>
  <c r="F7"/>
  <c r="E7"/>
  <c r="D7"/>
  <c r="J6"/>
  <c r="I6"/>
  <c r="H6"/>
  <c r="G6"/>
  <c r="F6"/>
  <c r="E6"/>
  <c r="D6"/>
  <c r="J5"/>
  <c r="I5"/>
  <c r="H5"/>
  <c r="G5"/>
  <c r="F5"/>
  <c r="E5"/>
  <c r="D5"/>
  <c r="J9" i="8"/>
  <c r="I9"/>
  <c r="H9"/>
  <c r="G9"/>
  <c r="F9"/>
  <c r="E9"/>
  <c r="D9"/>
  <c r="J8"/>
  <c r="I8"/>
  <c r="H8"/>
  <c r="G8"/>
  <c r="F8"/>
  <c r="E8"/>
  <c r="D8"/>
  <c r="J7"/>
  <c r="I7"/>
  <c r="H7"/>
  <c r="G7"/>
  <c r="F7"/>
  <c r="E7"/>
  <c r="D7"/>
  <c r="J6"/>
  <c r="I6"/>
  <c r="H6"/>
  <c r="G6"/>
  <c r="F6"/>
  <c r="E6"/>
  <c r="D6"/>
  <c r="J5"/>
  <c r="I5"/>
  <c r="H5"/>
  <c r="G5"/>
  <c r="F5"/>
  <c r="E5"/>
  <c r="D5"/>
  <c r="J9" i="6"/>
  <c r="I9"/>
  <c r="H9"/>
  <c r="G9"/>
  <c r="F9"/>
  <c r="E9"/>
  <c r="D9"/>
  <c r="J8"/>
  <c r="I8"/>
  <c r="H8"/>
  <c r="G8"/>
  <c r="F8"/>
  <c r="E8"/>
  <c r="D8"/>
  <c r="J7"/>
  <c r="I7"/>
  <c r="H7"/>
  <c r="G7"/>
  <c r="F7"/>
  <c r="E7"/>
  <c r="D7"/>
  <c r="J6"/>
  <c r="I6"/>
  <c r="H6"/>
  <c r="G6"/>
  <c r="F6"/>
  <c r="E6"/>
  <c r="D6"/>
  <c r="J5"/>
  <c r="I5"/>
  <c r="H5"/>
  <c r="G5"/>
  <c r="F5"/>
  <c r="E5"/>
  <c r="D5"/>
  <c r="J9" i="5"/>
  <c r="I9"/>
  <c r="H9"/>
  <c r="G9"/>
  <c r="F9"/>
  <c r="E9"/>
  <c r="D9"/>
  <c r="J8"/>
  <c r="I8"/>
  <c r="H8"/>
  <c r="G8"/>
  <c r="F8"/>
  <c r="E8"/>
  <c r="D8"/>
  <c r="J7"/>
  <c r="I7"/>
  <c r="H7"/>
  <c r="G7"/>
  <c r="F7"/>
  <c r="E7"/>
  <c r="D7"/>
  <c r="J6"/>
  <c r="I6"/>
  <c r="H6"/>
  <c r="G6"/>
  <c r="F6"/>
  <c r="E6"/>
  <c r="D6"/>
  <c r="J5"/>
  <c r="I5"/>
  <c r="H5"/>
  <c r="G5"/>
  <c r="F5"/>
  <c r="E5"/>
  <c r="D5"/>
  <c r="J7" i="4"/>
  <c r="J8"/>
  <c r="J9"/>
  <c r="I6"/>
  <c r="I7"/>
  <c r="I8"/>
  <c r="I9"/>
  <c r="H6"/>
  <c r="H7"/>
  <c r="H8"/>
  <c r="H9"/>
  <c r="G6"/>
  <c r="G7"/>
  <c r="G8"/>
  <c r="G9"/>
  <c r="F6"/>
  <c r="F8"/>
  <c r="F9"/>
  <c r="E6"/>
  <c r="E7"/>
  <c r="E8"/>
  <c r="E9"/>
  <c r="J5"/>
  <c r="H5"/>
  <c r="G5"/>
  <c r="E5"/>
  <c r="D6"/>
  <c r="D7"/>
  <c r="D8"/>
  <c r="D9"/>
  <c r="H10" i="30"/>
  <c r="H30" i="3" s="1"/>
  <c r="H10" i="27"/>
  <c r="H27" i="3" s="1"/>
  <c r="D10" i="27"/>
  <c r="D27" i="3" s="1"/>
  <c r="I10" i="27"/>
  <c r="I27" i="3" s="1"/>
  <c r="E10" i="27"/>
  <c r="E27" i="3" s="1"/>
  <c r="J7" i="1"/>
  <c r="J8"/>
  <c r="J9"/>
  <c r="I6"/>
  <c r="I7"/>
  <c r="I8"/>
  <c r="I9"/>
  <c r="H7"/>
  <c r="H8"/>
  <c r="H9"/>
  <c r="G7"/>
  <c r="G8"/>
  <c r="G9"/>
  <c r="F6"/>
  <c r="F8"/>
  <c r="F9"/>
  <c r="E7"/>
  <c r="E8"/>
  <c r="E9"/>
  <c r="J5"/>
  <c r="H5"/>
  <c r="G5"/>
  <c r="E5"/>
  <c r="I10" i="24"/>
  <c r="I24" i="3" s="1"/>
  <c r="D6" i="1"/>
  <c r="D7"/>
  <c r="D9"/>
  <c r="A6" i="11"/>
  <c r="A7" s="1"/>
  <c r="A8" s="1"/>
  <c r="A9" s="1"/>
  <c r="A6" i="1"/>
  <c r="A7" s="1"/>
  <c r="A8" s="1"/>
  <c r="A9" s="1"/>
  <c r="A6" i="4"/>
  <c r="A7" s="1"/>
  <c r="A8" s="1"/>
  <c r="A9" s="1"/>
  <c r="A6" i="5"/>
  <c r="A7" s="1"/>
  <c r="A8" s="1"/>
  <c r="A9" s="1"/>
  <c r="A6" i="6"/>
  <c r="A7" s="1"/>
  <c r="A8" s="1"/>
  <c r="A9" s="1"/>
  <c r="A6" i="8"/>
  <c r="A7" s="1"/>
  <c r="A8" s="1"/>
  <c r="A9" s="1"/>
  <c r="A6" i="9"/>
  <c r="A7" s="1"/>
  <c r="A8" s="1"/>
  <c r="A9" s="1"/>
  <c r="A6" i="10"/>
  <c r="A7" s="1"/>
  <c r="A8" s="1"/>
  <c r="A9" s="1"/>
  <c r="A6" i="13"/>
  <c r="A7" s="1"/>
  <c r="A8" s="1"/>
  <c r="A9" s="1"/>
  <c r="A6" i="14"/>
  <c r="A7" s="1"/>
  <c r="A8" s="1"/>
  <c r="A9" s="1"/>
  <c r="A6" i="15"/>
  <c r="A7" s="1"/>
  <c r="A8" s="1"/>
  <c r="A9" s="1"/>
  <c r="A6" i="16"/>
  <c r="A7" s="1"/>
  <c r="A8" s="1"/>
  <c r="A9" s="1"/>
  <c r="A6" i="17"/>
  <c r="A7" s="1"/>
  <c r="A8" s="1"/>
  <c r="A9" s="1"/>
  <c r="A6" i="18"/>
  <c r="A7" s="1"/>
  <c r="A8" s="1"/>
  <c r="A9" s="1"/>
  <c r="A6" i="19"/>
  <c r="A7" s="1"/>
  <c r="A8" s="1"/>
  <c r="A9" s="1"/>
  <c r="A6" i="20"/>
  <c r="A7" s="1"/>
  <c r="A8" s="1"/>
  <c r="A9" s="1"/>
  <c r="A6" i="21"/>
  <c r="A7" s="1"/>
  <c r="A8" s="1"/>
  <c r="A9" s="1"/>
  <c r="A6" i="22"/>
  <c r="A7" s="1"/>
  <c r="A8" s="1"/>
  <c r="A9" s="1"/>
  <c r="A6" i="23"/>
  <c r="A7" s="1"/>
  <c r="A8" s="1"/>
  <c r="A9" s="1"/>
  <c r="A6" i="24"/>
  <c r="A7" s="1"/>
  <c r="A8" s="1"/>
  <c r="A9" s="1"/>
  <c r="A6" i="25"/>
  <c r="A7" s="1"/>
  <c r="A8" s="1"/>
  <c r="A9" s="1"/>
  <c r="A6" i="26"/>
  <c r="A7" s="1"/>
  <c r="A8" s="1"/>
  <c r="A9" s="1"/>
  <c r="A6" i="27"/>
  <c r="A7" s="1"/>
  <c r="A8" s="1"/>
  <c r="A9" s="1"/>
  <c r="A6" i="28"/>
  <c r="A7" s="1"/>
  <c r="A8" s="1"/>
  <c r="A9" s="1"/>
  <c r="A6" i="29"/>
  <c r="A7" s="1"/>
  <c r="A8" s="1"/>
  <c r="A9" s="1"/>
  <c r="B9" i="30"/>
  <c r="B8"/>
  <c r="B7"/>
  <c r="B6"/>
  <c r="B5"/>
  <c r="B9" i="29"/>
  <c r="B8"/>
  <c r="B7"/>
  <c r="B6"/>
  <c r="B5"/>
  <c r="B9" i="28"/>
  <c r="B8"/>
  <c r="B7"/>
  <c r="B6"/>
  <c r="B5"/>
  <c r="B9" i="27"/>
  <c r="B8"/>
  <c r="B7"/>
  <c r="B6"/>
  <c r="G10"/>
  <c r="G27" i="3" s="1"/>
  <c r="B5" i="27"/>
  <c r="B9" i="26"/>
  <c r="B8"/>
  <c r="B7"/>
  <c r="B6"/>
  <c r="B5"/>
  <c r="B9" i="25"/>
  <c r="B8"/>
  <c r="B7"/>
  <c r="B6"/>
  <c r="F10"/>
  <c r="F25" i="3" s="1"/>
  <c r="B5" i="25"/>
  <c r="B9" i="24"/>
  <c r="B8"/>
  <c r="B7"/>
  <c r="B6"/>
  <c r="B5"/>
  <c r="B9" i="23"/>
  <c r="B8"/>
  <c r="B7"/>
  <c r="B6"/>
  <c r="B5"/>
  <c r="B9" i="22"/>
  <c r="B8"/>
  <c r="B7"/>
  <c r="B6"/>
  <c r="B5"/>
  <c r="B9" i="21"/>
  <c r="B8"/>
  <c r="B7"/>
  <c r="B6"/>
  <c r="B5"/>
  <c r="B9" i="20"/>
  <c r="B8"/>
  <c r="B7"/>
  <c r="B6"/>
  <c r="B9" i="19"/>
  <c r="B8"/>
  <c r="B7"/>
  <c r="B6"/>
  <c r="B5"/>
  <c r="B9" i="18"/>
  <c r="B8"/>
  <c r="B7"/>
  <c r="B6"/>
  <c r="B5"/>
  <c r="B9" i="17"/>
  <c r="B8"/>
  <c r="B7"/>
  <c r="B6"/>
  <c r="B5"/>
  <c r="B9" i="16"/>
  <c r="B8"/>
  <c r="B7"/>
  <c r="B6"/>
  <c r="B5"/>
  <c r="B9" i="15"/>
  <c r="B8"/>
  <c r="B7"/>
  <c r="B6"/>
  <c r="B5"/>
  <c r="B9" i="14"/>
  <c r="B8"/>
  <c r="B7"/>
  <c r="B6"/>
  <c r="B5"/>
  <c r="B9" i="13"/>
  <c r="B8"/>
  <c r="B7"/>
  <c r="B6"/>
  <c r="B5"/>
  <c r="B9" i="12"/>
  <c r="B8"/>
  <c r="B7"/>
  <c r="B6"/>
  <c r="B5"/>
  <c r="B9" i="11"/>
  <c r="B8"/>
  <c r="B7"/>
  <c r="B6"/>
  <c r="B5"/>
  <c r="B9" i="10"/>
  <c r="B8"/>
  <c r="B7"/>
  <c r="B6"/>
  <c r="B5"/>
  <c r="B9" i="9"/>
  <c r="B8"/>
  <c r="B7"/>
  <c r="B6"/>
  <c r="B5"/>
  <c r="B6" i="8"/>
  <c r="B7"/>
  <c r="B8"/>
  <c r="B9"/>
  <c r="B5"/>
  <c r="B6" i="6"/>
  <c r="B7"/>
  <c r="B8"/>
  <c r="B9"/>
  <c r="B5"/>
  <c r="B6" i="5"/>
  <c r="B7"/>
  <c r="B8"/>
  <c r="B9"/>
  <c r="B5"/>
  <c r="B6" i="4"/>
  <c r="B7"/>
  <c r="B8"/>
  <c r="B9"/>
  <c r="B5"/>
  <c r="B7" i="1"/>
  <c r="B8"/>
  <c r="B9"/>
  <c r="A6" i="31"/>
  <c r="A7" s="1"/>
  <c r="A8" s="1"/>
  <c r="A9" s="1"/>
  <c r="H2"/>
  <c r="H1"/>
  <c r="J10" i="28"/>
  <c r="J28" i="3" s="1"/>
  <c r="I10" i="28"/>
  <c r="I28" i="3" s="1"/>
  <c r="H10" i="28"/>
  <c r="H28" i="3" s="1"/>
  <c r="F10" i="28"/>
  <c r="F28" i="3" s="1"/>
  <c r="E10" i="28"/>
  <c r="E28" i="3" s="1"/>
  <c r="D10" i="28"/>
  <c r="D28" i="3" s="1"/>
  <c r="J10" i="26"/>
  <c r="J26" i="3" s="1"/>
  <c r="H10" i="26"/>
  <c r="H26" i="3" s="1"/>
  <c r="G10" i="26"/>
  <c r="G26" i="3" s="1"/>
  <c r="F10" i="26"/>
  <c r="F26" i="3" s="1"/>
  <c r="D10" i="26"/>
  <c r="D26" i="3" s="1"/>
  <c r="E10" i="25"/>
  <c r="E25" i="3" s="1"/>
  <c r="D10" i="24"/>
  <c r="D24" i="3" s="1"/>
  <c r="F10" i="22"/>
  <c r="F22" i="3" s="1"/>
  <c r="E10" i="21"/>
  <c r="E21" i="3" s="1"/>
  <c r="H10" i="19"/>
  <c r="H19" i="3" s="1"/>
  <c r="H10" i="18"/>
  <c r="H18" i="3" s="1"/>
  <c r="I10" i="16"/>
  <c r="I16" i="3" s="1"/>
  <c r="D10" i="14"/>
  <c r="D14" i="3" s="1"/>
  <c r="G2" i="30"/>
  <c r="G2" i="29"/>
  <c r="G2" i="28"/>
  <c r="G2" i="27"/>
  <c r="G2" i="26"/>
  <c r="G2" i="25"/>
  <c r="G2" i="24"/>
  <c r="G2" i="23"/>
  <c r="G2" i="22"/>
  <c r="G2" i="21"/>
  <c r="G2" i="20"/>
  <c r="G2" i="19"/>
  <c r="G2" i="18"/>
  <c r="G2" i="17"/>
  <c r="G2" i="16"/>
  <c r="G2" i="15"/>
  <c r="G2" i="14"/>
  <c r="G2" i="13"/>
  <c r="G2" i="12"/>
  <c r="G2" i="11"/>
  <c r="G2" i="10"/>
  <c r="G2" i="9"/>
  <c r="G2" i="8"/>
  <c r="G2" i="6"/>
  <c r="G2" i="5"/>
  <c r="G2" i="4"/>
  <c r="G2" i="1"/>
  <c r="J1" i="30"/>
  <c r="J1" i="29"/>
  <c r="J1" i="28"/>
  <c r="J1" i="27"/>
  <c r="J1" i="25"/>
  <c r="J1" i="24"/>
  <c r="J1" i="23"/>
  <c r="J1" i="22"/>
  <c r="J1" i="21"/>
  <c r="J1" i="20"/>
  <c r="J1" i="19"/>
  <c r="J1" i="18"/>
  <c r="J1" i="17"/>
  <c r="J1" i="16"/>
  <c r="J1" i="15"/>
  <c r="J1" i="14"/>
  <c r="J1" i="13"/>
  <c r="J1" i="12"/>
  <c r="J1" i="11"/>
  <c r="J1" i="10"/>
  <c r="J1" i="9"/>
  <c r="J1" i="8"/>
  <c r="J1" i="6"/>
  <c r="J1" i="5"/>
  <c r="J1" i="4"/>
  <c r="J1" i="1"/>
  <c r="G1" i="30"/>
  <c r="G1" i="29"/>
  <c r="G1" i="28"/>
  <c r="G1" i="27"/>
  <c r="G1" i="26"/>
  <c r="G1" i="25"/>
  <c r="G1" i="24"/>
  <c r="G1" i="23"/>
  <c r="G1" i="22"/>
  <c r="G1" i="21"/>
  <c r="G1" i="20"/>
  <c r="G1" i="19"/>
  <c r="G1" i="18"/>
  <c r="G1" i="17"/>
  <c r="G1" i="16"/>
  <c r="B1"/>
  <c r="G1" i="15"/>
  <c r="G1" i="14"/>
  <c r="G1" i="13"/>
  <c r="G1" i="12"/>
  <c r="G1" i="11"/>
  <c r="G1" i="10"/>
  <c r="B1"/>
  <c r="G1" i="9"/>
  <c r="G1" i="8"/>
  <c r="G1" i="6"/>
  <c r="G1" i="5"/>
  <c r="G1" i="4"/>
  <c r="G1" i="1"/>
  <c r="B1" i="30"/>
  <c r="B1" i="29"/>
  <c r="B1" i="28"/>
  <c r="B1" i="27"/>
  <c r="B1" i="26"/>
  <c r="B1" i="25"/>
  <c r="B1" i="24"/>
  <c r="B1" i="23"/>
  <c r="B1" i="22"/>
  <c r="B1" i="21"/>
  <c r="B1" i="20"/>
  <c r="B1" i="19"/>
  <c r="B1" i="18"/>
  <c r="B1" i="17"/>
  <c r="B1" i="15"/>
  <c r="B1" i="14"/>
  <c r="B1" i="13"/>
  <c r="B1" i="12"/>
  <c r="B1" i="11"/>
  <c r="B1" i="9"/>
  <c r="B1" i="8"/>
  <c r="B1" i="6"/>
  <c r="B1" i="5"/>
  <c r="A6" i="30"/>
  <c r="A7" s="1"/>
  <c r="A8" s="1"/>
  <c r="A9" s="1"/>
  <c r="A6" i="12"/>
  <c r="A7" s="1"/>
  <c r="A8" s="1"/>
  <c r="A9" s="1"/>
  <c r="B1" i="4"/>
  <c r="A5" i="3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H10" i="24" l="1"/>
  <c r="H24" i="3" s="1"/>
  <c r="D5" i="32"/>
  <c r="C5" i="4"/>
  <c r="I5" s="1"/>
  <c r="I10" s="1"/>
  <c r="I5" i="3" s="1"/>
  <c r="C5" i="32"/>
  <c r="C5" i="1"/>
  <c r="I5" s="1"/>
  <c r="I10" s="1"/>
  <c r="I4" i="3" s="1"/>
  <c r="D7" i="32"/>
  <c r="C7" i="4"/>
  <c r="F7" s="1"/>
  <c r="C7" i="32"/>
  <c r="C7" i="1"/>
  <c r="F7" s="1"/>
  <c r="E10" i="24"/>
  <c r="E24" i="3" s="1"/>
  <c r="D6" i="32"/>
  <c r="B43" i="4"/>
  <c r="C6" i="32"/>
  <c r="C6" i="1"/>
  <c r="H6" s="1"/>
  <c r="H10" s="1"/>
  <c r="H4" i="3" s="1"/>
  <c r="B68" i="1"/>
  <c r="J6" i="4"/>
  <c r="J10" s="1"/>
  <c r="J5" i="3" s="1"/>
  <c r="B34" i="4"/>
  <c r="D5"/>
  <c r="F5"/>
  <c r="I10" i="14"/>
  <c r="I14" i="3" s="1"/>
  <c r="L9" i="9"/>
  <c r="L9" i="13"/>
  <c r="L9" i="17"/>
  <c r="L9" i="22"/>
  <c r="L9" i="25"/>
  <c r="L9" i="28"/>
  <c r="L9" i="18"/>
  <c r="L9" i="29"/>
  <c r="L9" i="6"/>
  <c r="L9" i="21"/>
  <c r="L9" i="27"/>
  <c r="L9" i="14"/>
  <c r="L9" i="26"/>
  <c r="L9" i="5"/>
  <c r="L9" i="11"/>
  <c r="L9" i="19"/>
  <c r="L9" i="20"/>
  <c r="L9" i="24"/>
  <c r="L9" i="30"/>
  <c r="H10" i="17"/>
  <c r="H17" i="3" s="1"/>
  <c r="E10" i="26"/>
  <c r="E26" i="3" s="1"/>
  <c r="I10" i="26"/>
  <c r="I26" i="3" s="1"/>
  <c r="F10" i="27"/>
  <c r="F27" i="3" s="1"/>
  <c r="J10" i="27"/>
  <c r="J27" i="3" s="1"/>
  <c r="G10" i="28"/>
  <c r="G28" i="3" s="1"/>
  <c r="H10" i="29"/>
  <c r="H29" i="3" s="1"/>
  <c r="E10" i="30"/>
  <c r="E30" i="3" s="1"/>
  <c r="L8" i="16"/>
  <c r="L8" i="8"/>
  <c r="L8" i="11"/>
  <c r="L8" i="15"/>
  <c r="L8" i="19"/>
  <c r="L8" i="20"/>
  <c r="L8" i="24"/>
  <c r="L8" i="12"/>
  <c r="L8" i="21"/>
  <c r="L8" i="27"/>
  <c r="L8" i="6"/>
  <c r="L8" i="10"/>
  <c r="L8" i="14"/>
  <c r="L8" i="23"/>
  <c r="L8" i="29"/>
  <c r="L8" i="5"/>
  <c r="L8" i="9"/>
  <c r="L8" i="13"/>
  <c r="L8" i="17"/>
  <c r="L8" i="25"/>
  <c r="L8" i="28"/>
  <c r="L7" i="9"/>
  <c r="L7" i="17"/>
  <c r="L7" i="22"/>
  <c r="L7" i="6"/>
  <c r="L7" i="21"/>
  <c r="L7" i="27"/>
  <c r="L7" i="30"/>
  <c r="L7" i="5"/>
  <c r="L7" i="11"/>
  <c r="L7" i="19"/>
  <c r="L7" i="14"/>
  <c r="L7" i="18"/>
  <c r="L7" i="26"/>
  <c r="L7" i="29"/>
  <c r="L7" i="13"/>
  <c r="L7" i="25"/>
  <c r="J10"/>
  <c r="J25" i="3" s="1"/>
  <c r="L6" i="9"/>
  <c r="L6" i="12"/>
  <c r="L6" i="16"/>
  <c r="L6" i="21"/>
  <c r="L6" i="27"/>
  <c r="L6" i="11"/>
  <c r="L6" i="19"/>
  <c r="L6" i="8"/>
  <c r="L6" i="15"/>
  <c r="L6" i="20"/>
  <c r="L6" i="24"/>
  <c r="L6" i="6"/>
  <c r="L6" i="23"/>
  <c r="L6" i="29"/>
  <c r="L6" i="13"/>
  <c r="L6" i="17"/>
  <c r="L6" i="25"/>
  <c r="L6" i="28"/>
  <c r="B32" i="20"/>
  <c r="L5"/>
  <c r="L5" i="6"/>
  <c r="L5" i="11"/>
  <c r="L5" i="15"/>
  <c r="L5" i="19"/>
  <c r="L5" i="23"/>
  <c r="L5" i="29"/>
  <c r="L5" i="28"/>
  <c r="L5" i="9"/>
  <c r="L5" i="13"/>
  <c r="L5" i="17"/>
  <c r="L5" i="21"/>
  <c r="L5" i="25"/>
  <c r="L5" i="8"/>
  <c r="L5" i="12"/>
  <c r="L5" i="16"/>
  <c r="L5" i="24"/>
  <c r="L5" i="27"/>
  <c r="L9" i="8"/>
  <c r="L9" i="12"/>
  <c r="L9" i="16"/>
  <c r="L6" i="26"/>
  <c r="L7" i="28"/>
  <c r="L8" i="22"/>
  <c r="L7" i="8"/>
  <c r="L6" i="10"/>
  <c r="L6" i="14"/>
  <c r="L6" i="18"/>
  <c r="L6" i="22"/>
  <c r="L5" i="26"/>
  <c r="L8" i="30"/>
  <c r="C10" i="19"/>
  <c r="C19" i="3" s="1"/>
  <c r="C10" i="23"/>
  <c r="C10" i="27"/>
  <c r="L8" i="18"/>
  <c r="L6" i="30"/>
  <c r="L6" i="5"/>
  <c r="L5" i="10"/>
  <c r="L7" i="12"/>
  <c r="L5" i="14"/>
  <c r="L7" i="16"/>
  <c r="L5" i="18"/>
  <c r="L7" i="20"/>
  <c r="L5" i="22"/>
  <c r="L7" i="24"/>
  <c r="L8" i="26"/>
  <c r="B73" i="5"/>
  <c r="B77"/>
  <c r="B71" i="6"/>
  <c r="B75"/>
  <c r="B79"/>
  <c r="B73" i="8"/>
  <c r="B77"/>
  <c r="B71" i="9"/>
  <c r="B75"/>
  <c r="B79"/>
  <c r="B73" i="10"/>
  <c r="B77"/>
  <c r="B71" i="11"/>
  <c r="B75"/>
  <c r="B79"/>
  <c r="B73" i="12"/>
  <c r="B77"/>
  <c r="B71" i="13"/>
  <c r="B75"/>
  <c r="B79"/>
  <c r="B73" i="14"/>
  <c r="B77"/>
  <c r="B71" i="15"/>
  <c r="B75"/>
  <c r="B79"/>
  <c r="B73" i="16"/>
  <c r="B77"/>
  <c r="B71" i="17"/>
  <c r="B75"/>
  <c r="B79"/>
  <c r="B73" i="18"/>
  <c r="B77"/>
  <c r="B71" i="19"/>
  <c r="B75"/>
  <c r="B79"/>
  <c r="B73" i="20"/>
  <c r="B77"/>
  <c r="B71" i="21"/>
  <c r="B75"/>
  <c r="B79"/>
  <c r="B73" i="22"/>
  <c r="B77"/>
  <c r="B71" i="23"/>
  <c r="B75"/>
  <c r="B79"/>
  <c r="B73" i="24"/>
  <c r="B77"/>
  <c r="B71" i="25"/>
  <c r="B75"/>
  <c r="B79"/>
  <c r="B73" i="26"/>
  <c r="B77"/>
  <c r="B71" i="27"/>
  <c r="B75"/>
  <c r="B79"/>
  <c r="B73" i="28"/>
  <c r="B77"/>
  <c r="B71" i="29"/>
  <c r="B75"/>
  <c r="B79"/>
  <c r="B72" i="5"/>
  <c r="B76"/>
  <c r="B70" i="6"/>
  <c r="B74"/>
  <c r="B78"/>
  <c r="B72" i="8"/>
  <c r="B76"/>
  <c r="B70" i="9"/>
  <c r="B74"/>
  <c r="B78"/>
  <c r="B72" i="10"/>
  <c r="B76"/>
  <c r="B70" i="11"/>
  <c r="B74"/>
  <c r="B78"/>
  <c r="B72" i="12"/>
  <c r="B76"/>
  <c r="B70" i="13"/>
  <c r="B74"/>
  <c r="B78"/>
  <c r="B72" i="14"/>
  <c r="B76"/>
  <c r="B70" i="15"/>
  <c r="B74"/>
  <c r="B78"/>
  <c r="B72" i="16"/>
  <c r="B76"/>
  <c r="B70" i="17"/>
  <c r="B74"/>
  <c r="B78"/>
  <c r="B72" i="18"/>
  <c r="B76"/>
  <c r="B70" i="19"/>
  <c r="B74"/>
  <c r="B78"/>
  <c r="B72" i="20"/>
  <c r="B76"/>
  <c r="B70" i="21"/>
  <c r="B74"/>
  <c r="B78"/>
  <c r="B72" i="22"/>
  <c r="B76"/>
  <c r="B70" i="23"/>
  <c r="B74"/>
  <c r="B78"/>
  <c r="B72" i="24"/>
  <c r="B76"/>
  <c r="B70" i="25"/>
  <c r="B74"/>
  <c r="B78"/>
  <c r="B72" i="26"/>
  <c r="B76"/>
  <c r="B70" i="27"/>
  <c r="B74"/>
  <c r="B78"/>
  <c r="B72" i="28"/>
  <c r="B76"/>
  <c r="B70" i="29"/>
  <c r="B74"/>
  <c r="B78"/>
  <c r="B71" i="5"/>
  <c r="B75"/>
  <c r="B79"/>
  <c r="B73" i="6"/>
  <c r="B77"/>
  <c r="B71" i="8"/>
  <c r="B75"/>
  <c r="B79"/>
  <c r="B73" i="9"/>
  <c r="B77"/>
  <c r="B71" i="10"/>
  <c r="B75"/>
  <c r="B79"/>
  <c r="B73" i="11"/>
  <c r="B77"/>
  <c r="B71" i="12"/>
  <c r="B75"/>
  <c r="B79"/>
  <c r="B73" i="13"/>
  <c r="B77"/>
  <c r="B71" i="14"/>
  <c r="B75"/>
  <c r="B79"/>
  <c r="B73" i="15"/>
  <c r="B77"/>
  <c r="B71" i="16"/>
  <c r="B75"/>
  <c r="B79"/>
  <c r="B73" i="17"/>
  <c r="B77"/>
  <c r="B71" i="18"/>
  <c r="B75"/>
  <c r="B79"/>
  <c r="B73" i="19"/>
  <c r="B77"/>
  <c r="B71" i="20"/>
  <c r="B75"/>
  <c r="B79"/>
  <c r="B73" i="21"/>
  <c r="B77"/>
  <c r="B71" i="22"/>
  <c r="B75"/>
  <c r="B79"/>
  <c r="B73" i="23"/>
  <c r="B77"/>
  <c r="B71" i="24"/>
  <c r="B75"/>
  <c r="B79"/>
  <c r="B73" i="25"/>
  <c r="B77"/>
  <c r="B71" i="26"/>
  <c r="B75"/>
  <c r="B79"/>
  <c r="B73" i="27"/>
  <c r="B77"/>
  <c r="B71" i="28"/>
  <c r="B75"/>
  <c r="B79"/>
  <c r="B73" i="29"/>
  <c r="B77"/>
  <c r="B70" i="5"/>
  <c r="B74"/>
  <c r="B72" i="6"/>
  <c r="B70" i="8"/>
  <c r="B74"/>
  <c r="B72" i="9"/>
  <c r="B70" i="10"/>
  <c r="B74"/>
  <c r="B72" i="11"/>
  <c r="B70" i="12"/>
  <c r="B74"/>
  <c r="B72" i="13"/>
  <c r="B70" i="14"/>
  <c r="B74"/>
  <c r="B72" i="15"/>
  <c r="B70" i="16"/>
  <c r="B74"/>
  <c r="B72" i="17"/>
  <c r="B70" i="18"/>
  <c r="B74"/>
  <c r="B72" i="19"/>
  <c r="B70" i="20"/>
  <c r="B74"/>
  <c r="B72" i="21"/>
  <c r="B70" i="22"/>
  <c r="B74"/>
  <c r="B72" i="23"/>
  <c r="B70" i="24"/>
  <c r="B74"/>
  <c r="B72" i="25"/>
  <c r="B70" i="26"/>
  <c r="B74"/>
  <c r="B72" i="27"/>
  <c r="B70" i="28"/>
  <c r="B74"/>
  <c r="B72" i="29"/>
  <c r="B60" i="5"/>
  <c r="B64"/>
  <c r="B68"/>
  <c r="B60" i="6"/>
  <c r="B64"/>
  <c r="B68"/>
  <c r="B60" i="8"/>
  <c r="B64"/>
  <c r="B68"/>
  <c r="B60" i="9"/>
  <c r="B64"/>
  <c r="B68"/>
  <c r="B60" i="10"/>
  <c r="B64"/>
  <c r="B68"/>
  <c r="B60" i="11"/>
  <c r="B64"/>
  <c r="B68"/>
  <c r="B60" i="12"/>
  <c r="B64"/>
  <c r="B68"/>
  <c r="B60" i="13"/>
  <c r="B64"/>
  <c r="B68"/>
  <c r="B60" i="14"/>
  <c r="B64"/>
  <c r="B68"/>
  <c r="B60" i="15"/>
  <c r="B64"/>
  <c r="B68"/>
  <c r="B60" i="16"/>
  <c r="B64"/>
  <c r="B68"/>
  <c r="B60" i="17"/>
  <c r="B64"/>
  <c r="B68"/>
  <c r="B60" i="18"/>
  <c r="B64"/>
  <c r="B68"/>
  <c r="B60" i="19"/>
  <c r="B64"/>
  <c r="B68"/>
  <c r="B60" i="20"/>
  <c r="B64"/>
  <c r="B68"/>
  <c r="B60" i="21"/>
  <c r="B64"/>
  <c r="B68"/>
  <c r="B60" i="22"/>
  <c r="B64"/>
  <c r="B68"/>
  <c r="B60" i="23"/>
  <c r="B64"/>
  <c r="B68"/>
  <c r="B60" i="24"/>
  <c r="B64"/>
  <c r="B68"/>
  <c r="B60" i="25"/>
  <c r="B64"/>
  <c r="B68"/>
  <c r="B60" i="26"/>
  <c r="B64"/>
  <c r="B68"/>
  <c r="B60" i="27"/>
  <c r="B64"/>
  <c r="B68"/>
  <c r="B60" i="28"/>
  <c r="B64"/>
  <c r="B68"/>
  <c r="B60" i="29"/>
  <c r="B64"/>
  <c r="B68"/>
  <c r="B59" i="5"/>
  <c r="B63"/>
  <c r="B67"/>
  <c r="B59" i="6"/>
  <c r="B63"/>
  <c r="B67"/>
  <c r="B59" i="8"/>
  <c r="B63"/>
  <c r="B67"/>
  <c r="B59" i="9"/>
  <c r="B63"/>
  <c r="B67"/>
  <c r="B59" i="10"/>
  <c r="B63"/>
  <c r="B67"/>
  <c r="B59" i="11"/>
  <c r="B63"/>
  <c r="B67"/>
  <c r="B59" i="12"/>
  <c r="B63"/>
  <c r="B67"/>
  <c r="B59" i="13"/>
  <c r="B63"/>
  <c r="B67"/>
  <c r="B59" i="14"/>
  <c r="B63"/>
  <c r="B67"/>
  <c r="B59" i="15"/>
  <c r="B63"/>
  <c r="B67"/>
  <c r="B59" i="16"/>
  <c r="B63"/>
  <c r="B67"/>
  <c r="B59" i="17"/>
  <c r="B63"/>
  <c r="B67"/>
  <c r="B59" i="18"/>
  <c r="B63"/>
  <c r="B67"/>
  <c r="B59" i="19"/>
  <c r="B63"/>
  <c r="B67"/>
  <c r="B59" i="20"/>
  <c r="B63"/>
  <c r="B67"/>
  <c r="B59" i="21"/>
  <c r="B63"/>
  <c r="B67"/>
  <c r="B59" i="22"/>
  <c r="B63"/>
  <c r="B67"/>
  <c r="B59" i="23"/>
  <c r="B63"/>
  <c r="B67"/>
  <c r="B59" i="24"/>
  <c r="B63"/>
  <c r="B67"/>
  <c r="B59" i="25"/>
  <c r="B63"/>
  <c r="B67"/>
  <c r="B59" i="26"/>
  <c r="B63"/>
  <c r="B67"/>
  <c r="B59" i="27"/>
  <c r="B63"/>
  <c r="B67"/>
  <c r="B59" i="28"/>
  <c r="B63"/>
  <c r="B67"/>
  <c r="B59" i="29"/>
  <c r="B63"/>
  <c r="B67"/>
  <c r="B62" i="5"/>
  <c r="B66"/>
  <c r="B62" i="6"/>
  <c r="B66"/>
  <c r="B62" i="8"/>
  <c r="B66"/>
  <c r="B62" i="9"/>
  <c r="B66"/>
  <c r="B62" i="10"/>
  <c r="B66"/>
  <c r="B62" i="11"/>
  <c r="B66"/>
  <c r="B62" i="12"/>
  <c r="B66"/>
  <c r="B62" i="13"/>
  <c r="B66"/>
  <c r="B62" i="14"/>
  <c r="B66"/>
  <c r="B62" i="15"/>
  <c r="B66"/>
  <c r="B62" i="16"/>
  <c r="B66"/>
  <c r="B62" i="17"/>
  <c r="B66"/>
  <c r="B62" i="18"/>
  <c r="B66"/>
  <c r="B62" i="19"/>
  <c r="B66"/>
  <c r="B62" i="20"/>
  <c r="B66"/>
  <c r="B62" i="21"/>
  <c r="B66"/>
  <c r="B62" i="22"/>
  <c r="B66"/>
  <c r="B62" i="23"/>
  <c r="B66"/>
  <c r="B62" i="24"/>
  <c r="B66"/>
  <c r="B62" i="25"/>
  <c r="B66"/>
  <c r="B62" i="26"/>
  <c r="B66"/>
  <c r="B62" i="27"/>
  <c r="B66"/>
  <c r="B62" i="28"/>
  <c r="B66"/>
  <c r="B62" i="29"/>
  <c r="B66"/>
  <c r="B61" i="5"/>
  <c r="B61" i="6"/>
  <c r="B61" i="8"/>
  <c r="B61" i="9"/>
  <c r="B61" i="10"/>
  <c r="B61" i="11"/>
  <c r="B61" i="12"/>
  <c r="B61" i="13"/>
  <c r="B61" i="14"/>
  <c r="B61" i="15"/>
  <c r="B61" i="16"/>
  <c r="B61" i="17"/>
  <c r="B61" i="18"/>
  <c r="B61" i="19"/>
  <c r="B61" i="20"/>
  <c r="B61" i="21"/>
  <c r="B61" i="22"/>
  <c r="B61" i="23"/>
  <c r="B61" i="24"/>
  <c r="B61" i="25"/>
  <c r="B61" i="26"/>
  <c r="B61" i="27"/>
  <c r="B61" i="28"/>
  <c r="B61" i="29"/>
  <c r="B51" i="5"/>
  <c r="B55"/>
  <c r="B49" i="6"/>
  <c r="B53"/>
  <c r="B57"/>
  <c r="B51" i="8"/>
  <c r="B55"/>
  <c r="B49" i="9"/>
  <c r="B53"/>
  <c r="B57"/>
  <c r="B51" i="10"/>
  <c r="B55"/>
  <c r="B49" i="11"/>
  <c r="B53"/>
  <c r="B57"/>
  <c r="B51" i="12"/>
  <c r="B55"/>
  <c r="B49" i="13"/>
  <c r="B53"/>
  <c r="B57"/>
  <c r="B51" i="14"/>
  <c r="B55"/>
  <c r="B49" i="15"/>
  <c r="B53"/>
  <c r="B57"/>
  <c r="B51" i="16"/>
  <c r="B55"/>
  <c r="B49" i="17"/>
  <c r="B53"/>
  <c r="B57"/>
  <c r="B51" i="18"/>
  <c r="B55"/>
  <c r="B49" i="19"/>
  <c r="B53"/>
  <c r="B57"/>
  <c r="B51" i="20"/>
  <c r="B55"/>
  <c r="B49" i="21"/>
  <c r="B53"/>
  <c r="B57"/>
  <c r="B51" i="22"/>
  <c r="B55"/>
  <c r="B49" i="23"/>
  <c r="B53"/>
  <c r="B57"/>
  <c r="B51" i="24"/>
  <c r="B55"/>
  <c r="B49" i="25"/>
  <c r="B53"/>
  <c r="B57"/>
  <c r="B51" i="26"/>
  <c r="B55"/>
  <c r="B49" i="27"/>
  <c r="B53"/>
  <c r="B57"/>
  <c r="B51" i="28"/>
  <c r="B55"/>
  <c r="B49" i="29"/>
  <c r="B53"/>
  <c r="B57"/>
  <c r="C10" i="15"/>
  <c r="B2" s="1"/>
  <c r="B50" i="5"/>
  <c r="B54"/>
  <c r="B48" i="6"/>
  <c r="B52"/>
  <c r="B56"/>
  <c r="B50" i="8"/>
  <c r="B54"/>
  <c r="B48" i="9"/>
  <c r="B52"/>
  <c r="B56"/>
  <c r="B50" i="10"/>
  <c r="B54"/>
  <c r="B48" i="11"/>
  <c r="B52"/>
  <c r="B56"/>
  <c r="B50" i="12"/>
  <c r="B54"/>
  <c r="B48" i="13"/>
  <c r="B52"/>
  <c r="B56"/>
  <c r="B50" i="14"/>
  <c r="B54"/>
  <c r="B48" i="15"/>
  <c r="B52"/>
  <c r="B56"/>
  <c r="B50" i="16"/>
  <c r="B54"/>
  <c r="B48" i="17"/>
  <c r="B52"/>
  <c r="B56"/>
  <c r="B50" i="18"/>
  <c r="B54"/>
  <c r="B48" i="19"/>
  <c r="B52"/>
  <c r="B56"/>
  <c r="B50" i="20"/>
  <c r="B54"/>
  <c r="B48" i="21"/>
  <c r="B52"/>
  <c r="B56"/>
  <c r="B50" i="22"/>
  <c r="B54"/>
  <c r="B48" i="23"/>
  <c r="B52"/>
  <c r="B56"/>
  <c r="B50" i="24"/>
  <c r="B54"/>
  <c r="B48" i="25"/>
  <c r="B52"/>
  <c r="B56"/>
  <c r="B50" i="26"/>
  <c r="B54"/>
  <c r="B48" i="27"/>
  <c r="B52"/>
  <c r="B56"/>
  <c r="B50" i="28"/>
  <c r="B54"/>
  <c r="B48" i="29"/>
  <c r="B52"/>
  <c r="B56"/>
  <c r="B49" i="5"/>
  <c r="B53"/>
  <c r="B57"/>
  <c r="B51" i="6"/>
  <c r="B55"/>
  <c r="B49" i="8"/>
  <c r="B53"/>
  <c r="B57"/>
  <c r="B51" i="9"/>
  <c r="B55"/>
  <c r="B49" i="10"/>
  <c r="B53"/>
  <c r="B57"/>
  <c r="B51" i="11"/>
  <c r="B55"/>
  <c r="B49" i="12"/>
  <c r="B53"/>
  <c r="B57"/>
  <c r="B51" i="13"/>
  <c r="B55"/>
  <c r="B49" i="14"/>
  <c r="B53"/>
  <c r="B57"/>
  <c r="B51" i="15"/>
  <c r="B55"/>
  <c r="B49" i="16"/>
  <c r="B53"/>
  <c r="B57"/>
  <c r="B51" i="17"/>
  <c r="B55"/>
  <c r="B49" i="18"/>
  <c r="B53"/>
  <c r="B57"/>
  <c r="B51" i="19"/>
  <c r="B55"/>
  <c r="B49" i="20"/>
  <c r="B53"/>
  <c r="B57"/>
  <c r="B51" i="21"/>
  <c r="B55"/>
  <c r="B49" i="22"/>
  <c r="B53"/>
  <c r="B57"/>
  <c r="B51" i="23"/>
  <c r="B55"/>
  <c r="B49" i="24"/>
  <c r="B53"/>
  <c r="B57"/>
  <c r="B51" i="25"/>
  <c r="B55"/>
  <c r="B49" i="26"/>
  <c r="B53"/>
  <c r="B57"/>
  <c r="B51" i="27"/>
  <c r="B55"/>
  <c r="B49" i="28"/>
  <c r="B53"/>
  <c r="B57"/>
  <c r="B51" i="29"/>
  <c r="B55"/>
  <c r="B48" i="5"/>
  <c r="B52"/>
  <c r="B50" i="6"/>
  <c r="B48" i="8"/>
  <c r="B52"/>
  <c r="B50" i="9"/>
  <c r="B48" i="10"/>
  <c r="B52"/>
  <c r="B50" i="11"/>
  <c r="B48" i="12"/>
  <c r="B52"/>
  <c r="B50" i="13"/>
  <c r="B48" i="14"/>
  <c r="B52"/>
  <c r="B50" i="15"/>
  <c r="B48" i="16"/>
  <c r="B52"/>
  <c r="B50" i="17"/>
  <c r="B48" i="18"/>
  <c r="B52"/>
  <c r="B50" i="19"/>
  <c r="B48" i="20"/>
  <c r="B52"/>
  <c r="B50" i="21"/>
  <c r="B48" i="22"/>
  <c r="B52"/>
  <c r="B50" i="23"/>
  <c r="B48" i="24"/>
  <c r="B52"/>
  <c r="B50" i="25"/>
  <c r="B48" i="26"/>
  <c r="B52"/>
  <c r="B50" i="27"/>
  <c r="B48" i="28"/>
  <c r="B52"/>
  <c r="B50" i="29"/>
  <c r="F10" i="30"/>
  <c r="F30" i="3" s="1"/>
  <c r="B38" i="5"/>
  <c r="B42"/>
  <c r="B46"/>
  <c r="B38" i="6"/>
  <c r="B42"/>
  <c r="B46"/>
  <c r="B38" i="8"/>
  <c r="B42"/>
  <c r="B46"/>
  <c r="B38" i="9"/>
  <c r="B42"/>
  <c r="B46"/>
  <c r="B38" i="10"/>
  <c r="B42"/>
  <c r="B46"/>
  <c r="B38" i="11"/>
  <c r="B42"/>
  <c r="B46"/>
  <c r="B38" i="12"/>
  <c r="B42"/>
  <c r="B46"/>
  <c r="B38" i="13"/>
  <c r="B42"/>
  <c r="B46"/>
  <c r="B38" i="14"/>
  <c r="B42"/>
  <c r="B46"/>
  <c r="B38" i="15"/>
  <c r="B42"/>
  <c r="B46"/>
  <c r="B38" i="16"/>
  <c r="B42"/>
  <c r="B46"/>
  <c r="B38" i="17"/>
  <c r="B42"/>
  <c r="B46"/>
  <c r="B38" i="18"/>
  <c r="B42"/>
  <c r="B46"/>
  <c r="B38" i="19"/>
  <c r="B42"/>
  <c r="B46"/>
  <c r="B38" i="20"/>
  <c r="B42"/>
  <c r="B46"/>
  <c r="B38" i="21"/>
  <c r="B42"/>
  <c r="B46"/>
  <c r="B38" i="22"/>
  <c r="B42"/>
  <c r="B46"/>
  <c r="B38" i="23"/>
  <c r="B42"/>
  <c r="B46"/>
  <c r="B38" i="24"/>
  <c r="B42"/>
  <c r="B46"/>
  <c r="B38" i="25"/>
  <c r="B42"/>
  <c r="B46"/>
  <c r="B38" i="26"/>
  <c r="B42"/>
  <c r="B46"/>
  <c r="B38" i="27"/>
  <c r="B42"/>
  <c r="B46"/>
  <c r="B38" i="28"/>
  <c r="B42"/>
  <c r="B46"/>
  <c r="B38" i="29"/>
  <c r="B42"/>
  <c r="B46"/>
  <c r="C10" i="5"/>
  <c r="B37"/>
  <c r="B41"/>
  <c r="B45"/>
  <c r="B37" i="6"/>
  <c r="B41"/>
  <c r="B45"/>
  <c r="B37" i="8"/>
  <c r="B41"/>
  <c r="B45"/>
  <c r="B37" i="9"/>
  <c r="B41"/>
  <c r="B45"/>
  <c r="B37" i="10"/>
  <c r="B41"/>
  <c r="B45"/>
  <c r="B37" i="11"/>
  <c r="B41"/>
  <c r="B45"/>
  <c r="B37" i="12"/>
  <c r="B41"/>
  <c r="B45"/>
  <c r="B37" i="13"/>
  <c r="B41"/>
  <c r="B45"/>
  <c r="B37" i="14"/>
  <c r="B41"/>
  <c r="B45"/>
  <c r="B37" i="15"/>
  <c r="B41"/>
  <c r="B45"/>
  <c r="B37" i="16"/>
  <c r="B41"/>
  <c r="B45"/>
  <c r="B37" i="17"/>
  <c r="B41"/>
  <c r="B45"/>
  <c r="B37" i="18"/>
  <c r="B41"/>
  <c r="B45"/>
  <c r="B37" i="19"/>
  <c r="B41"/>
  <c r="B45"/>
  <c r="B37" i="20"/>
  <c r="B41"/>
  <c r="B45"/>
  <c r="B37" i="21"/>
  <c r="B41"/>
  <c r="B45"/>
  <c r="B37" i="22"/>
  <c r="B41"/>
  <c r="B45"/>
  <c r="B37" i="23"/>
  <c r="B41"/>
  <c r="B45"/>
  <c r="B37" i="24"/>
  <c r="B41"/>
  <c r="B45"/>
  <c r="B37" i="25"/>
  <c r="B41"/>
  <c r="B45"/>
  <c r="B37" i="26"/>
  <c r="B41"/>
  <c r="B45"/>
  <c r="B37" i="27"/>
  <c r="B41"/>
  <c r="B45"/>
  <c r="B37" i="28"/>
  <c r="B41"/>
  <c r="B45"/>
  <c r="B37" i="29"/>
  <c r="B41"/>
  <c r="B45"/>
  <c r="B40" i="5"/>
  <c r="B44"/>
  <c r="B40" i="6"/>
  <c r="B44"/>
  <c r="B40" i="8"/>
  <c r="B44"/>
  <c r="B40" i="9"/>
  <c r="B44"/>
  <c r="B40" i="10"/>
  <c r="B44"/>
  <c r="B40" i="11"/>
  <c r="B44"/>
  <c r="B40" i="12"/>
  <c r="B44"/>
  <c r="B40" i="13"/>
  <c r="B44"/>
  <c r="B40" i="14"/>
  <c r="B44"/>
  <c r="B40" i="15"/>
  <c r="B44"/>
  <c r="B40" i="16"/>
  <c r="B44"/>
  <c r="B40" i="17"/>
  <c r="B44"/>
  <c r="B40" i="18"/>
  <c r="B44"/>
  <c r="B40" i="19"/>
  <c r="B44"/>
  <c r="B40" i="20"/>
  <c r="B44"/>
  <c r="B40" i="21"/>
  <c r="B44"/>
  <c r="B40" i="22"/>
  <c r="B44"/>
  <c r="B40" i="23"/>
  <c r="B44"/>
  <c r="B40" i="24"/>
  <c r="B44"/>
  <c r="B40" i="25"/>
  <c r="B44"/>
  <c r="B40" i="26"/>
  <c r="B44"/>
  <c r="B40" i="27"/>
  <c r="B44"/>
  <c r="B40" i="28"/>
  <c r="B44"/>
  <c r="B40" i="29"/>
  <c r="B44"/>
  <c r="B39" i="5"/>
  <c r="B39" i="6"/>
  <c r="B39" i="8"/>
  <c r="B39" i="9"/>
  <c r="B39" i="10"/>
  <c r="B39" i="11"/>
  <c r="B39" i="12"/>
  <c r="B39" i="13"/>
  <c r="B39" i="14"/>
  <c r="B39" i="15"/>
  <c r="B39" i="16"/>
  <c r="B39" i="17"/>
  <c r="B39" i="18"/>
  <c r="B39" i="19"/>
  <c r="B39" i="20"/>
  <c r="B39" i="21"/>
  <c r="B39" i="22"/>
  <c r="B39" i="23"/>
  <c r="B39" i="24"/>
  <c r="B39" i="25"/>
  <c r="B39" i="26"/>
  <c r="B39" i="27"/>
  <c r="B39" i="28"/>
  <c r="B39" i="29"/>
  <c r="L5" i="5"/>
  <c r="E10" i="23"/>
  <c r="E23" i="3" s="1"/>
  <c r="B16" i="5"/>
  <c r="B20"/>
  <c r="B24"/>
  <c r="B28"/>
  <c r="B32"/>
  <c r="B14" i="6"/>
  <c r="B18"/>
  <c r="B22"/>
  <c r="B26"/>
  <c r="B30"/>
  <c r="B34"/>
  <c r="B16" i="8"/>
  <c r="B20"/>
  <c r="B24"/>
  <c r="B28"/>
  <c r="B32"/>
  <c r="B14" i="9"/>
  <c r="B18"/>
  <c r="B22"/>
  <c r="B26"/>
  <c r="B30"/>
  <c r="B34"/>
  <c r="B16" i="10"/>
  <c r="B20"/>
  <c r="B24"/>
  <c r="B28"/>
  <c r="B32"/>
  <c r="C10" i="11"/>
  <c r="C11" i="3" s="1"/>
  <c r="B17" i="11"/>
  <c r="B21"/>
  <c r="B25"/>
  <c r="B29"/>
  <c r="B33"/>
  <c r="B15" i="12"/>
  <c r="B19"/>
  <c r="B23"/>
  <c r="B27"/>
  <c r="B31"/>
  <c r="B35"/>
  <c r="B17" i="13"/>
  <c r="B21"/>
  <c r="B25"/>
  <c r="B29"/>
  <c r="B33"/>
  <c r="B15" i="14"/>
  <c r="B19"/>
  <c r="B23"/>
  <c r="B27"/>
  <c r="B31"/>
  <c r="B35"/>
  <c r="B17" i="15"/>
  <c r="B21"/>
  <c r="B25"/>
  <c r="B29"/>
  <c r="B33"/>
  <c r="B15" i="16"/>
  <c r="B19"/>
  <c r="B23"/>
  <c r="B27"/>
  <c r="B31"/>
  <c r="B35"/>
  <c r="B17" i="17"/>
  <c r="B21"/>
  <c r="B25"/>
  <c r="B29"/>
  <c r="B33"/>
  <c r="B15" i="18"/>
  <c r="B19"/>
  <c r="B23"/>
  <c r="B27"/>
  <c r="B31"/>
  <c r="B35"/>
  <c r="B17" i="19"/>
  <c r="B21"/>
  <c r="B25"/>
  <c r="B29"/>
  <c r="B33"/>
  <c r="B15" i="20"/>
  <c r="B19"/>
  <c r="B23"/>
  <c r="B27"/>
  <c r="B31"/>
  <c r="B35"/>
  <c r="B17" i="21"/>
  <c r="B21"/>
  <c r="B25"/>
  <c r="B29"/>
  <c r="B33"/>
  <c r="B15" i="22"/>
  <c r="B19"/>
  <c r="B23"/>
  <c r="B27"/>
  <c r="B31"/>
  <c r="B35"/>
  <c r="B17" i="23"/>
  <c r="B21"/>
  <c r="B25"/>
  <c r="B29"/>
  <c r="B33"/>
  <c r="B15" i="24"/>
  <c r="B19"/>
  <c r="B23"/>
  <c r="B27"/>
  <c r="B31"/>
  <c r="B35"/>
  <c r="B17" i="25"/>
  <c r="B21"/>
  <c r="B25"/>
  <c r="B29"/>
  <c r="B33"/>
  <c r="B15" i="26"/>
  <c r="B19"/>
  <c r="B23"/>
  <c r="B27"/>
  <c r="B31"/>
  <c r="B35"/>
  <c r="B17" i="27"/>
  <c r="B21"/>
  <c r="B25"/>
  <c r="B29"/>
  <c r="B33"/>
  <c r="B15" i="28"/>
  <c r="B19"/>
  <c r="B23"/>
  <c r="B27"/>
  <c r="B31"/>
  <c r="B35"/>
  <c r="B17" i="29"/>
  <c r="B21"/>
  <c r="B25"/>
  <c r="B29"/>
  <c r="B33"/>
  <c r="C10" i="28"/>
  <c r="C10" i="24"/>
  <c r="C10" i="20"/>
  <c r="C10" i="16"/>
  <c r="C16" i="3" s="1"/>
  <c r="C10" i="12"/>
  <c r="C10" i="6"/>
  <c r="B15" i="5"/>
  <c r="B19"/>
  <c r="B23"/>
  <c r="B27"/>
  <c r="B31"/>
  <c r="B35"/>
  <c r="B17" i="6"/>
  <c r="B21"/>
  <c r="B25"/>
  <c r="B29"/>
  <c r="B33"/>
  <c r="B15" i="8"/>
  <c r="B19"/>
  <c r="B23"/>
  <c r="B27"/>
  <c r="B31"/>
  <c r="B35"/>
  <c r="B17" i="9"/>
  <c r="B21"/>
  <c r="B25"/>
  <c r="B29"/>
  <c r="B33"/>
  <c r="B15" i="10"/>
  <c r="B19"/>
  <c r="B23"/>
  <c r="B27"/>
  <c r="B31"/>
  <c r="B35"/>
  <c r="B16" i="11"/>
  <c r="B20"/>
  <c r="B24"/>
  <c r="B28"/>
  <c r="B32"/>
  <c r="B14" i="12"/>
  <c r="B18"/>
  <c r="B22"/>
  <c r="B26"/>
  <c r="B30"/>
  <c r="B34"/>
  <c r="B16" i="13"/>
  <c r="B20"/>
  <c r="B24"/>
  <c r="B28"/>
  <c r="B32"/>
  <c r="B14" i="14"/>
  <c r="B18"/>
  <c r="B22"/>
  <c r="B26"/>
  <c r="B30"/>
  <c r="B34"/>
  <c r="B16" i="15"/>
  <c r="B20"/>
  <c r="B24"/>
  <c r="B28"/>
  <c r="B32"/>
  <c r="B14" i="16"/>
  <c r="B18"/>
  <c r="B22"/>
  <c r="B26"/>
  <c r="B30"/>
  <c r="B34"/>
  <c r="B16" i="17"/>
  <c r="B20"/>
  <c r="B24"/>
  <c r="B28"/>
  <c r="B32"/>
  <c r="B14" i="18"/>
  <c r="B18"/>
  <c r="B22"/>
  <c r="B26"/>
  <c r="B30"/>
  <c r="B34"/>
  <c r="B16" i="19"/>
  <c r="B20"/>
  <c r="B24"/>
  <c r="B28"/>
  <c r="B32"/>
  <c r="B14" i="20"/>
  <c r="B18"/>
  <c r="B22"/>
  <c r="B26"/>
  <c r="B30"/>
  <c r="B34"/>
  <c r="B16" i="21"/>
  <c r="B20"/>
  <c r="B24"/>
  <c r="B28"/>
  <c r="B32"/>
  <c r="B14" i="22"/>
  <c r="B18"/>
  <c r="B22"/>
  <c r="B26"/>
  <c r="B30"/>
  <c r="B34"/>
  <c r="B16" i="23"/>
  <c r="B20"/>
  <c r="B24"/>
  <c r="B28"/>
  <c r="B32"/>
  <c r="B14" i="24"/>
  <c r="B18"/>
  <c r="B22"/>
  <c r="B26"/>
  <c r="B30"/>
  <c r="B34"/>
  <c r="B16" i="25"/>
  <c r="B20"/>
  <c r="B24"/>
  <c r="B28"/>
  <c r="B32"/>
  <c r="B14" i="26"/>
  <c r="B18"/>
  <c r="B22"/>
  <c r="B26"/>
  <c r="B30"/>
  <c r="B34"/>
  <c r="B16" i="27"/>
  <c r="B20"/>
  <c r="B24"/>
  <c r="B28"/>
  <c r="B32"/>
  <c r="B14" i="28"/>
  <c r="B18"/>
  <c r="B22"/>
  <c r="B26"/>
  <c r="B30"/>
  <c r="B34"/>
  <c r="B16" i="29"/>
  <c r="B20"/>
  <c r="B24"/>
  <c r="B28"/>
  <c r="B32"/>
  <c r="C10"/>
  <c r="C29" i="3" s="1"/>
  <c r="C10" i="25"/>
  <c r="C25" i="3" s="1"/>
  <c r="C10" i="21"/>
  <c r="C10" i="17"/>
  <c r="C10" i="13"/>
  <c r="C13" i="3" s="1"/>
  <c r="C10" i="8"/>
  <c r="C8" i="3" s="1"/>
  <c r="B14" i="5"/>
  <c r="B18"/>
  <c r="B22"/>
  <c r="B26"/>
  <c r="B30"/>
  <c r="B34"/>
  <c r="B16" i="6"/>
  <c r="B20"/>
  <c r="B24"/>
  <c r="B28"/>
  <c r="B32"/>
  <c r="B14" i="8"/>
  <c r="B18"/>
  <c r="B22"/>
  <c r="B26"/>
  <c r="B30"/>
  <c r="B34"/>
  <c r="B16" i="9"/>
  <c r="B20"/>
  <c r="B24"/>
  <c r="B28"/>
  <c r="B32"/>
  <c r="B14" i="10"/>
  <c r="B18"/>
  <c r="B22"/>
  <c r="B26"/>
  <c r="B30"/>
  <c r="B34"/>
  <c r="B15" i="11"/>
  <c r="B19"/>
  <c r="B23"/>
  <c r="B27"/>
  <c r="B31"/>
  <c r="B35"/>
  <c r="B17" i="12"/>
  <c r="B21"/>
  <c r="B25"/>
  <c r="B29"/>
  <c r="B33"/>
  <c r="B15" i="13"/>
  <c r="B19"/>
  <c r="B23"/>
  <c r="B27"/>
  <c r="B31"/>
  <c r="B35"/>
  <c r="B17" i="14"/>
  <c r="B21"/>
  <c r="B25"/>
  <c r="B29"/>
  <c r="B33"/>
  <c r="B15" i="15"/>
  <c r="B19"/>
  <c r="B23"/>
  <c r="B27"/>
  <c r="B31"/>
  <c r="B35"/>
  <c r="B17" i="16"/>
  <c r="B21"/>
  <c r="B25"/>
  <c r="B29"/>
  <c r="B33"/>
  <c r="B15" i="17"/>
  <c r="B19"/>
  <c r="B23"/>
  <c r="B27"/>
  <c r="B31"/>
  <c r="B35"/>
  <c r="B17" i="18"/>
  <c r="B21"/>
  <c r="B25"/>
  <c r="B29"/>
  <c r="B33"/>
  <c r="B15" i="19"/>
  <c r="B19"/>
  <c r="B23"/>
  <c r="B27"/>
  <c r="B31"/>
  <c r="B35"/>
  <c r="B17" i="20"/>
  <c r="B21"/>
  <c r="B25"/>
  <c r="B29"/>
  <c r="B33"/>
  <c r="B15" i="21"/>
  <c r="B19"/>
  <c r="B23"/>
  <c r="B27"/>
  <c r="B31"/>
  <c r="B35"/>
  <c r="B17" i="22"/>
  <c r="B21"/>
  <c r="B25"/>
  <c r="B29"/>
  <c r="B33"/>
  <c r="B15" i="23"/>
  <c r="B19"/>
  <c r="B23"/>
  <c r="B27"/>
  <c r="B31"/>
  <c r="B35"/>
  <c r="B17" i="24"/>
  <c r="B21"/>
  <c r="B25"/>
  <c r="B29"/>
  <c r="B33"/>
  <c r="B15" i="25"/>
  <c r="B19"/>
  <c r="B23"/>
  <c r="B27"/>
  <c r="B31"/>
  <c r="B35"/>
  <c r="B17" i="26"/>
  <c r="B21"/>
  <c r="B25"/>
  <c r="B29"/>
  <c r="B33"/>
  <c r="B15" i="27"/>
  <c r="B19"/>
  <c r="B23"/>
  <c r="B27"/>
  <c r="B31"/>
  <c r="B35"/>
  <c r="B17" i="28"/>
  <c r="B21"/>
  <c r="B25"/>
  <c r="B29"/>
  <c r="B33"/>
  <c r="B15" i="29"/>
  <c r="B19"/>
  <c r="B23"/>
  <c r="B27"/>
  <c r="B31"/>
  <c r="B35"/>
  <c r="C10" i="26"/>
  <c r="C10" i="22"/>
  <c r="C22" i="3" s="1"/>
  <c r="C10" i="18"/>
  <c r="C18" i="3" s="1"/>
  <c r="C10" i="14"/>
  <c r="B17" i="5"/>
  <c r="B21"/>
  <c r="B25"/>
  <c r="B29"/>
  <c r="B33"/>
  <c r="B15" i="6"/>
  <c r="B19"/>
  <c r="B23"/>
  <c r="B27"/>
  <c r="B31"/>
  <c r="B17" i="8"/>
  <c r="B21"/>
  <c r="B25"/>
  <c r="B29"/>
  <c r="B15" i="9"/>
  <c r="B19"/>
  <c r="B23"/>
  <c r="B27"/>
  <c r="B31"/>
  <c r="B17" i="10"/>
  <c r="B21"/>
  <c r="B25"/>
  <c r="B29"/>
  <c r="B33"/>
  <c r="B14" i="11"/>
  <c r="B18"/>
  <c r="B22"/>
  <c r="B26"/>
  <c r="B30"/>
  <c r="B16" i="12"/>
  <c r="B20"/>
  <c r="B24"/>
  <c r="B28"/>
  <c r="B14" i="13"/>
  <c r="B18"/>
  <c r="B22"/>
  <c r="B26"/>
  <c r="B30"/>
  <c r="B16" i="14"/>
  <c r="B20"/>
  <c r="B24"/>
  <c r="B28"/>
  <c r="B14" i="15"/>
  <c r="B18"/>
  <c r="B22"/>
  <c r="B26"/>
  <c r="B30"/>
  <c r="B34"/>
  <c r="B16" i="16"/>
  <c r="B20"/>
  <c r="B24"/>
  <c r="B28"/>
  <c r="B14" i="17"/>
  <c r="B18"/>
  <c r="B22"/>
  <c r="B26"/>
  <c r="B30"/>
  <c r="B16" i="18"/>
  <c r="B20"/>
  <c r="B24"/>
  <c r="B28"/>
  <c r="B14" i="19"/>
  <c r="B18"/>
  <c r="B22"/>
  <c r="B26"/>
  <c r="B30"/>
  <c r="B34"/>
  <c r="B16" i="20"/>
  <c r="B20"/>
  <c r="B24"/>
  <c r="B28"/>
  <c r="B14" i="21"/>
  <c r="B18"/>
  <c r="B22"/>
  <c r="B26"/>
  <c r="B30"/>
  <c r="B16" i="22"/>
  <c r="B20"/>
  <c r="B24"/>
  <c r="B28"/>
  <c r="B14" i="23"/>
  <c r="B18"/>
  <c r="B22"/>
  <c r="B26"/>
  <c r="B30"/>
  <c r="B34"/>
  <c r="B16" i="24"/>
  <c r="B20"/>
  <c r="B24"/>
  <c r="B28"/>
  <c r="B14" i="25"/>
  <c r="B18"/>
  <c r="B22"/>
  <c r="B26"/>
  <c r="B30"/>
  <c r="B16" i="26"/>
  <c r="B20"/>
  <c r="B24"/>
  <c r="B28"/>
  <c r="B14" i="27"/>
  <c r="B18"/>
  <c r="B22"/>
  <c r="B26"/>
  <c r="B30"/>
  <c r="B34"/>
  <c r="B16" i="28"/>
  <c r="B20"/>
  <c r="B24"/>
  <c r="B28"/>
  <c r="B14" i="29"/>
  <c r="B18"/>
  <c r="B22"/>
  <c r="B26"/>
  <c r="B30"/>
  <c r="B71" i="30"/>
  <c r="B73"/>
  <c r="B75"/>
  <c r="B77"/>
  <c r="B79"/>
  <c r="B70"/>
  <c r="B72"/>
  <c r="B74"/>
  <c r="B76"/>
  <c r="B60"/>
  <c r="B62"/>
  <c r="B64"/>
  <c r="B66"/>
  <c r="B68"/>
  <c r="B59"/>
  <c r="B61"/>
  <c r="B63"/>
  <c r="B65"/>
  <c r="B49"/>
  <c r="B51"/>
  <c r="B53"/>
  <c r="B55"/>
  <c r="B57"/>
  <c r="B48"/>
  <c r="B50"/>
  <c r="B52"/>
  <c r="B54"/>
  <c r="B38"/>
  <c r="B40"/>
  <c r="B42"/>
  <c r="B44"/>
  <c r="B46"/>
  <c r="B37"/>
  <c r="B39"/>
  <c r="B41"/>
  <c r="B43"/>
  <c r="B14"/>
  <c r="B16"/>
  <c r="B18"/>
  <c r="B20"/>
  <c r="B22"/>
  <c r="B24"/>
  <c r="B26"/>
  <c r="B28"/>
  <c r="B30"/>
  <c r="B32"/>
  <c r="B34"/>
  <c r="C10"/>
  <c r="C30" i="3" s="1"/>
  <c r="I10" i="30"/>
  <c r="I30" i="3" s="1"/>
  <c r="B15" i="30"/>
  <c r="B17"/>
  <c r="B19"/>
  <c r="B21"/>
  <c r="B23"/>
  <c r="B25"/>
  <c r="B27"/>
  <c r="B29"/>
  <c r="B31"/>
  <c r="B33"/>
  <c r="L5"/>
  <c r="I10" i="25"/>
  <c r="I25" i="3" s="1"/>
  <c r="L7" i="23"/>
  <c r="L9"/>
  <c r="L7" i="15"/>
  <c r="L9"/>
  <c r="L7" i="10"/>
  <c r="L9"/>
  <c r="B41" i="4"/>
  <c r="B50"/>
  <c r="C10"/>
  <c r="C5" i="3" s="1"/>
  <c r="B50" i="1"/>
  <c r="B41"/>
  <c r="B72"/>
  <c r="B76"/>
  <c r="B71"/>
  <c r="B75"/>
  <c r="B79"/>
  <c r="B70"/>
  <c r="B74"/>
  <c r="B78"/>
  <c r="B73"/>
  <c r="B59"/>
  <c r="B63"/>
  <c r="B67"/>
  <c r="B62"/>
  <c r="B66"/>
  <c r="B61"/>
  <c r="B65"/>
  <c r="B60"/>
  <c r="B64"/>
  <c r="B19"/>
  <c r="B16" i="4"/>
  <c r="B21"/>
  <c r="B25"/>
  <c r="B29"/>
  <c r="B33"/>
  <c r="B38"/>
  <c r="B42"/>
  <c r="B46"/>
  <c r="B51"/>
  <c r="B55"/>
  <c r="B60"/>
  <c r="B64"/>
  <c r="B68"/>
  <c r="B73"/>
  <c r="B77"/>
  <c r="B15"/>
  <c r="B20"/>
  <c r="B24"/>
  <c r="B28"/>
  <c r="B32"/>
  <c r="B37"/>
  <c r="B45"/>
  <c r="B54"/>
  <c r="B59"/>
  <c r="B63"/>
  <c r="B67"/>
  <c r="B72"/>
  <c r="B76"/>
  <c r="B19"/>
  <c r="B14"/>
  <c r="B18"/>
  <c r="B23"/>
  <c r="B27"/>
  <c r="B31"/>
  <c r="B35"/>
  <c r="B40"/>
  <c r="B44"/>
  <c r="B49"/>
  <c r="B53"/>
  <c r="B57"/>
  <c r="B62"/>
  <c r="B66"/>
  <c r="B71"/>
  <c r="B75"/>
  <c r="B79"/>
  <c r="B17"/>
  <c r="B22"/>
  <c r="B26"/>
  <c r="B30"/>
  <c r="B39"/>
  <c r="B48"/>
  <c r="B52"/>
  <c r="B61"/>
  <c r="B70"/>
  <c r="B74"/>
  <c r="G10" i="12"/>
  <c r="G12" i="3" s="1"/>
  <c r="F10" i="21"/>
  <c r="F21" i="3" s="1"/>
  <c r="B48" i="1"/>
  <c r="B57"/>
  <c r="B54"/>
  <c r="I10" i="6"/>
  <c r="I7" i="3" s="1"/>
  <c r="B53" i="1"/>
  <c r="B49"/>
  <c r="B52"/>
  <c r="B56"/>
  <c r="B51"/>
  <c r="B2" i="21"/>
  <c r="B2" i="24"/>
  <c r="B38" i="1"/>
  <c r="B42"/>
  <c r="B46"/>
  <c r="B37"/>
  <c r="B45"/>
  <c r="B40"/>
  <c r="B44"/>
  <c r="B39"/>
  <c r="H10" i="10"/>
  <c r="H10" i="3" s="1"/>
  <c r="G10" i="5"/>
  <c r="G6" i="3" s="1"/>
  <c r="B14" i="1"/>
  <c r="B18"/>
  <c r="B22"/>
  <c r="B26"/>
  <c r="B30"/>
  <c r="B34"/>
  <c r="B17"/>
  <c r="B21"/>
  <c r="B25"/>
  <c r="B29"/>
  <c r="B33"/>
  <c r="B16"/>
  <c r="B20"/>
  <c r="B24"/>
  <c r="B28"/>
  <c r="B32"/>
  <c r="B15"/>
  <c r="B23"/>
  <c r="B27"/>
  <c r="B31"/>
  <c r="C26" i="3"/>
  <c r="D5" i="1"/>
  <c r="D10" s="1"/>
  <c r="D4" i="3" s="1"/>
  <c r="C27"/>
  <c r="C28"/>
  <c r="G10" i="14"/>
  <c r="G14" i="3" s="1"/>
  <c r="G10" i="21"/>
  <c r="G21" i="3" s="1"/>
  <c r="D10" i="23"/>
  <c r="D23" i="3" s="1"/>
  <c r="H10" i="23"/>
  <c r="H23" i="3" s="1"/>
  <c r="D10" i="4"/>
  <c r="D5" i="3" s="1"/>
  <c r="E10" i="5"/>
  <c r="E6" i="3" s="1"/>
  <c r="I10" i="5"/>
  <c r="I6" i="3" s="1"/>
  <c r="E10" i="6"/>
  <c r="E7" i="3" s="1"/>
  <c r="G10" i="6"/>
  <c r="G7" i="3" s="1"/>
  <c r="D10" i="9"/>
  <c r="D9" i="3" s="1"/>
  <c r="H10" i="9"/>
  <c r="H9" i="3" s="1"/>
  <c r="D10" i="10"/>
  <c r="D10" i="3" s="1"/>
  <c r="D10" i="11"/>
  <c r="D11" i="3" s="1"/>
  <c r="H10" i="11"/>
  <c r="H11" i="3" s="1"/>
  <c r="F10" i="12"/>
  <c r="F12" i="3" s="1"/>
  <c r="D10" i="13"/>
  <c r="D13" i="3" s="1"/>
  <c r="H10" i="13"/>
  <c r="H13" i="3" s="1"/>
  <c r="F10" i="13"/>
  <c r="F13" i="3" s="1"/>
  <c r="H10" i="14"/>
  <c r="H14" i="3" s="1"/>
  <c r="E10" i="14"/>
  <c r="E14" i="3" s="1"/>
  <c r="D10" i="15"/>
  <c r="D15" i="3" s="1"/>
  <c r="H10" i="15"/>
  <c r="H15" i="3" s="1"/>
  <c r="E10" i="16"/>
  <c r="E16" i="3" s="1"/>
  <c r="D10" i="17"/>
  <c r="D17" i="3" s="1"/>
  <c r="E10" i="17"/>
  <c r="E17" i="3" s="1"/>
  <c r="I10" i="17"/>
  <c r="I17" i="3" s="1"/>
  <c r="G10" i="17"/>
  <c r="G17" i="3" s="1"/>
  <c r="D10" i="18"/>
  <c r="D18" i="3" s="1"/>
  <c r="F10" i="18"/>
  <c r="F18" i="3" s="1"/>
  <c r="D10" i="19"/>
  <c r="D19" i="3" s="1"/>
  <c r="E10" i="19"/>
  <c r="E19" i="3" s="1"/>
  <c r="I10" i="19"/>
  <c r="I19" i="3" s="1"/>
  <c r="G10" i="19"/>
  <c r="G19" i="3" s="1"/>
  <c r="D10" i="20"/>
  <c r="D20" i="3" s="1"/>
  <c r="H10" i="20"/>
  <c r="H20" i="3" s="1"/>
  <c r="D10" i="21"/>
  <c r="D21" i="3" s="1"/>
  <c r="H10" i="21"/>
  <c r="H21" i="3" s="1"/>
  <c r="I10" i="21"/>
  <c r="I21" i="3" s="1"/>
  <c r="D10" i="22"/>
  <c r="D22" i="3" s="1"/>
  <c r="H10" i="22"/>
  <c r="H22" i="3" s="1"/>
  <c r="J10" i="22"/>
  <c r="J22" i="3" s="1"/>
  <c r="J10" i="8"/>
  <c r="J8" i="3" s="1"/>
  <c r="J10" i="10"/>
  <c r="J10" i="3" s="1"/>
  <c r="F10" i="11"/>
  <c r="F11" i="3" s="1"/>
  <c r="J10" i="11"/>
  <c r="J11" i="3" s="1"/>
  <c r="J10" i="12"/>
  <c r="J12" i="3" s="1"/>
  <c r="J10" i="13"/>
  <c r="J13" i="3" s="1"/>
  <c r="F10" i="14"/>
  <c r="F14" i="3" s="1"/>
  <c r="J10" i="14"/>
  <c r="J14" i="3" s="1"/>
  <c r="F10" i="15"/>
  <c r="F15" i="3" s="1"/>
  <c r="J10" i="15"/>
  <c r="J15" i="3" s="1"/>
  <c r="F10" i="16"/>
  <c r="F16" i="3" s="1"/>
  <c r="J10" i="16"/>
  <c r="J16" i="3" s="1"/>
  <c r="F10" i="17"/>
  <c r="F17" i="3" s="1"/>
  <c r="J10" i="17"/>
  <c r="J17" i="3" s="1"/>
  <c r="J10" i="18"/>
  <c r="J18" i="3" s="1"/>
  <c r="F10" i="19"/>
  <c r="F19" i="3" s="1"/>
  <c r="J10" i="19"/>
  <c r="J19" i="3" s="1"/>
  <c r="F10" i="20"/>
  <c r="F20" i="3" s="1"/>
  <c r="J10" i="20"/>
  <c r="J20" i="3" s="1"/>
  <c r="J10" i="21"/>
  <c r="J21" i="3" s="1"/>
  <c r="C6"/>
  <c r="B2" i="6"/>
  <c r="C9" i="3"/>
  <c r="B2" i="10"/>
  <c r="C12" i="3"/>
  <c r="B2" i="14"/>
  <c r="B2" i="17"/>
  <c r="B2" i="20"/>
  <c r="C20" i="3"/>
  <c r="B2" i="23"/>
  <c r="C23" i="3"/>
  <c r="C24"/>
  <c r="B2" i="26"/>
  <c r="B2" i="27"/>
  <c r="B2" i="28"/>
  <c r="B2" i="30"/>
  <c r="D10" i="25"/>
  <c r="D25" i="3" s="1"/>
  <c r="H10" i="25"/>
  <c r="H25" i="3" s="1"/>
  <c r="H10" i="4"/>
  <c r="H5" i="3" s="1"/>
  <c r="H10" i="5"/>
  <c r="H6" i="3" s="1"/>
  <c r="G10" i="8"/>
  <c r="G8" i="3" s="1"/>
  <c r="F10" i="8"/>
  <c r="F8" i="3" s="1"/>
  <c r="G10" i="30"/>
  <c r="G30" i="3" s="1"/>
  <c r="J10" i="30"/>
  <c r="J30" i="3" s="1"/>
  <c r="F10" i="5"/>
  <c r="F6" i="3" s="1"/>
  <c r="J10" i="5"/>
  <c r="J6" i="3" s="1"/>
  <c r="E10" i="4"/>
  <c r="E5" i="3" s="1"/>
  <c r="G10" i="4"/>
  <c r="G5" i="3" s="1"/>
  <c r="D10" i="5"/>
  <c r="D6" i="3" s="1"/>
  <c r="D10" i="6"/>
  <c r="D7" i="3" s="1"/>
  <c r="F10" i="6"/>
  <c r="F7" i="3" s="1"/>
  <c r="J10" i="6"/>
  <c r="J7" i="3" s="1"/>
  <c r="H10" i="6"/>
  <c r="H7" i="3" s="1"/>
  <c r="F10" i="9"/>
  <c r="F9" i="3" s="1"/>
  <c r="J10" i="9"/>
  <c r="J9" i="3" s="1"/>
  <c r="G10" i="9"/>
  <c r="G9" i="3" s="1"/>
  <c r="E10" i="15"/>
  <c r="E15" i="3" s="1"/>
  <c r="I10" i="15"/>
  <c r="I15" i="3" s="1"/>
  <c r="G10" i="25"/>
  <c r="G25" i="3" s="1"/>
  <c r="D10" i="8"/>
  <c r="D8" i="3" s="1"/>
  <c r="H10" i="8"/>
  <c r="H8" i="3" s="1"/>
  <c r="G10" i="10"/>
  <c r="G10" i="3" s="1"/>
  <c r="G10" i="11"/>
  <c r="G11" i="3" s="1"/>
  <c r="G10" i="13"/>
  <c r="G13" i="3" s="1"/>
  <c r="G10" i="16"/>
  <c r="G16" i="3" s="1"/>
  <c r="D10" i="16"/>
  <c r="D16" i="3" s="1"/>
  <c r="H10" i="16"/>
  <c r="H16" i="3" s="1"/>
  <c r="G10" i="18"/>
  <c r="G18" i="3" s="1"/>
  <c r="D10" i="29"/>
  <c r="D29" i="3" s="1"/>
  <c r="F10" i="23"/>
  <c r="F23" i="3" s="1"/>
  <c r="J10" i="23"/>
  <c r="J23" i="3" s="1"/>
  <c r="G10" i="23"/>
  <c r="G23" i="3" s="1"/>
  <c r="E10" i="8"/>
  <c r="E8" i="3" s="1"/>
  <c r="I10" i="8"/>
  <c r="I8" i="3" s="1"/>
  <c r="E10" i="9"/>
  <c r="E9" i="3" s="1"/>
  <c r="E10" i="10"/>
  <c r="E10" i="3" s="1"/>
  <c r="I10" i="10"/>
  <c r="I10" i="3" s="1"/>
  <c r="E10" i="13"/>
  <c r="E13" i="3" s="1"/>
  <c r="I10" i="13"/>
  <c r="I13" i="3" s="1"/>
  <c r="E10" i="18"/>
  <c r="E18" i="3" s="1"/>
  <c r="I10" i="18"/>
  <c r="I18" i="3" s="1"/>
  <c r="D10" i="12"/>
  <c r="D12" i="3" s="1"/>
  <c r="H10" i="12"/>
  <c r="H12" i="3" s="1"/>
  <c r="E10" i="12"/>
  <c r="E12" i="3" s="1"/>
  <c r="I10" i="12"/>
  <c r="I12" i="3" s="1"/>
  <c r="E10" i="29"/>
  <c r="E29" i="3" s="1"/>
  <c r="I10" i="29"/>
  <c r="I29" i="3" s="1"/>
  <c r="F10" i="29"/>
  <c r="F29" i="3" s="1"/>
  <c r="J10" i="29"/>
  <c r="J29" i="3" s="1"/>
  <c r="G10" i="29"/>
  <c r="G29" i="3" s="1"/>
  <c r="G10" i="24"/>
  <c r="G24" i="3" s="1"/>
  <c r="F10" i="24"/>
  <c r="F24" i="3" s="1"/>
  <c r="J10" i="24"/>
  <c r="J24" i="3" s="1"/>
  <c r="I10" i="23"/>
  <c r="I23" i="3" s="1"/>
  <c r="G10" i="22"/>
  <c r="G22" i="3" s="1"/>
  <c r="E10" i="22"/>
  <c r="E22" i="3" s="1"/>
  <c r="I10" i="22"/>
  <c r="I22" i="3" s="1"/>
  <c r="C21"/>
  <c r="G10" i="20"/>
  <c r="G20" i="3" s="1"/>
  <c r="E10" i="20"/>
  <c r="E20" i="3" s="1"/>
  <c r="I10" i="20"/>
  <c r="I20" i="3" s="1"/>
  <c r="G10" i="15"/>
  <c r="G15" i="3" s="1"/>
  <c r="E10" i="11"/>
  <c r="E11" i="3" s="1"/>
  <c r="I10" i="11"/>
  <c r="I11" i="3" s="1"/>
  <c r="F10" i="10"/>
  <c r="F10" i="3" s="1"/>
  <c r="I10" i="9"/>
  <c r="I9" i="3" s="1"/>
  <c r="B2" i="9"/>
  <c r="D10" i="30"/>
  <c r="D30" i="3" s="1"/>
  <c r="B35" i="1" l="1"/>
  <c r="F10" i="4"/>
  <c r="F5" i="3" s="1"/>
  <c r="F5" i="1"/>
  <c r="F10" s="1"/>
  <c r="F4" i="3" s="1"/>
  <c r="B56" i="4"/>
  <c r="B55" i="1"/>
  <c r="C10"/>
  <c r="C4" i="3" s="1"/>
  <c r="B2" i="19"/>
  <c r="J6" i="1"/>
  <c r="J10" s="1"/>
  <c r="J4" i="3" s="1"/>
  <c r="G6" i="1"/>
  <c r="G10" s="1"/>
  <c r="G4" i="3" s="1"/>
  <c r="E6" i="1"/>
  <c r="E10" s="1"/>
  <c r="E4" i="3" s="1"/>
  <c r="B43" i="1"/>
  <c r="B2" i="8"/>
  <c r="B2" i="22"/>
  <c r="B2" i="29"/>
  <c r="B2" i="18"/>
  <c r="B2" i="25"/>
  <c r="B2" i="13"/>
  <c r="B2" i="4"/>
  <c r="C10" i="3"/>
  <c r="C14"/>
  <c r="B2" i="5"/>
  <c r="C15" i="3"/>
  <c r="C7"/>
  <c r="C17"/>
  <c r="B2" i="11"/>
  <c r="B2" i="12"/>
  <c r="B2" i="16"/>
  <c r="B2" i="1" l="1"/>
</calcChain>
</file>

<file path=xl/sharedStrings.xml><?xml version="1.0" encoding="utf-8"?>
<sst xmlns="http://schemas.openxmlformats.org/spreadsheetml/2006/main" count="878" uniqueCount="70">
  <si>
    <t>AREA</t>
  </si>
  <si>
    <t>CURSO</t>
  </si>
  <si>
    <t>CALIFICACIÓN</t>
  </si>
  <si>
    <t>NOMBRE</t>
  </si>
  <si>
    <t>AÑO ESCOLAR</t>
  </si>
  <si>
    <t>REPETIDOR</t>
  </si>
  <si>
    <t>CURSO REPETIDO</t>
  </si>
  <si>
    <t>ESTÁNDAR</t>
  </si>
  <si>
    <t>ACNEAE</t>
  </si>
  <si>
    <t>1º</t>
  </si>
  <si>
    <t>2º</t>
  </si>
  <si>
    <t>3º</t>
  </si>
  <si>
    <t>4º</t>
  </si>
  <si>
    <t>5º</t>
  </si>
  <si>
    <t>6º</t>
  </si>
  <si>
    <t>NO</t>
  </si>
  <si>
    <t>SI</t>
  </si>
  <si>
    <t>CCL</t>
  </si>
  <si>
    <t>CMCT</t>
  </si>
  <si>
    <t>CD</t>
  </si>
  <si>
    <t>MAT</t>
  </si>
  <si>
    <t>LEN ESP</t>
  </si>
  <si>
    <t>LIT</t>
  </si>
  <si>
    <t>EF</t>
  </si>
  <si>
    <t>ARTS</t>
  </si>
  <si>
    <t>MUS</t>
  </si>
  <si>
    <t>C SOCIALES</t>
  </si>
  <si>
    <t>C NATURALES</t>
  </si>
  <si>
    <t>CAA</t>
  </si>
  <si>
    <t>CIEE</t>
  </si>
  <si>
    <t>CCEC</t>
  </si>
  <si>
    <t>CSC</t>
  </si>
  <si>
    <t>NOMBRE Y APELLIDO</t>
  </si>
  <si>
    <t>1º A</t>
  </si>
  <si>
    <t>1º B</t>
  </si>
  <si>
    <t>1ºC</t>
  </si>
  <si>
    <t>2ºA</t>
  </si>
  <si>
    <t>2ºB</t>
  </si>
  <si>
    <t>2ºC</t>
  </si>
  <si>
    <t>3ºA</t>
  </si>
  <si>
    <t>3ºB</t>
  </si>
  <si>
    <t>3ºC</t>
  </si>
  <si>
    <t>4ºA</t>
  </si>
  <si>
    <t>4ºB</t>
  </si>
  <si>
    <t>4ºC</t>
  </si>
  <si>
    <t>5ºA</t>
  </si>
  <si>
    <t>5ºB</t>
  </si>
  <si>
    <t>5ºC</t>
  </si>
  <si>
    <t>6ºA</t>
  </si>
  <si>
    <t>6ºB</t>
  </si>
  <si>
    <t>6ºC</t>
  </si>
  <si>
    <t>NOTA AREA</t>
  </si>
  <si>
    <t>MEDIA</t>
  </si>
  <si>
    <t>ESTANDARES SIN SUPERAR</t>
  </si>
  <si>
    <t>ALUMNOS/AS</t>
  </si>
  <si>
    <t>INSTRUMENTO</t>
  </si>
  <si>
    <t>PORCENTAJE DE PONDERACIÓN</t>
  </si>
  <si>
    <t>INTRUMENTO 1</t>
  </si>
  <si>
    <t>INSTRUMENTO 2</t>
  </si>
  <si>
    <t>INSTRUMENTO 3</t>
  </si>
  <si>
    <t>INSTRUMENTO 4</t>
  </si>
  <si>
    <t>INSTRUMENTO 5</t>
  </si>
  <si>
    <t>%</t>
  </si>
  <si>
    <t>TOTAL</t>
  </si>
  <si>
    <t>ESTÁNDARES INTRUMENTO 1</t>
  </si>
  <si>
    <t>ESTÁNDARES INTRUMENTO 2</t>
  </si>
  <si>
    <t>ESTÁNDARES INTRUMENTO 3</t>
  </si>
  <si>
    <t>ESTÁNDARES INTRUMENTO 4</t>
  </si>
  <si>
    <t>ESTÁNDARES INTRUMENTO 5</t>
  </si>
  <si>
    <t>UTILIZACIÓN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</si>
</sst>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4" borderId="1" xfId="0" applyFill="1" applyBorder="1"/>
    <xf numFmtId="0" fontId="0" fillId="3" borderId="1" xfId="0" applyFill="1" applyBorder="1"/>
    <xf numFmtId="0" fontId="0" fillId="0" borderId="1" xfId="0" applyBorder="1"/>
    <xf numFmtId="0" fontId="0" fillId="2" borderId="1" xfId="0" applyFill="1" applyBorder="1"/>
    <xf numFmtId="0" fontId="0" fillId="6" borderId="1" xfId="0" applyFill="1" applyBorder="1"/>
    <xf numFmtId="0" fontId="0" fillId="0" borderId="0" xfId="0" applyBorder="1"/>
    <xf numFmtId="0" fontId="0" fillId="4" borderId="2" xfId="0" applyFill="1" applyBorder="1"/>
    <xf numFmtId="0" fontId="2" fillId="8" borderId="1" xfId="0" applyFont="1" applyFill="1" applyBorder="1"/>
    <xf numFmtId="0" fontId="0" fillId="9" borderId="1" xfId="0" applyFill="1" applyBorder="1"/>
    <xf numFmtId="0" fontId="0" fillId="0" borderId="1" xfId="0" applyFill="1" applyBorder="1"/>
    <xf numFmtId="0" fontId="0" fillId="0" borderId="0" xfId="0" applyFill="1"/>
    <xf numFmtId="0" fontId="0" fillId="0" borderId="0" xfId="0" applyFill="1" applyBorder="1"/>
    <xf numFmtId="0" fontId="0" fillId="3" borderId="5" xfId="0" applyFill="1" applyBorder="1"/>
    <xf numFmtId="0" fontId="0" fillId="0" borderId="1" xfId="0" applyBorder="1" applyProtection="1">
      <protection locked="0"/>
    </xf>
    <xf numFmtId="0" fontId="0" fillId="6" borderId="1" xfId="0" applyFill="1" applyBorder="1" applyProtection="1">
      <protection locked="0"/>
    </xf>
    <xf numFmtId="0" fontId="0" fillId="7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0" fontId="4" fillId="0" borderId="6" xfId="0" applyFont="1" applyBorder="1" applyAlignment="1" applyProtection="1">
      <alignment horizontal="justify" vertical="top" wrapText="1"/>
      <protection locked="0"/>
    </xf>
    <xf numFmtId="0" fontId="0" fillId="10" borderId="1" xfId="0" applyFill="1" applyBorder="1" applyAlignment="1">
      <alignment textRotation="45"/>
    </xf>
    <xf numFmtId="0" fontId="0" fillId="0" borderId="1" xfId="0" applyBorder="1" applyProtection="1">
      <protection hidden="1"/>
    </xf>
    <xf numFmtId="0" fontId="0" fillId="0" borderId="0" xfId="0" applyProtection="1">
      <protection locked="0" hidden="1"/>
    </xf>
    <xf numFmtId="0" fontId="0" fillId="0" borderId="1" xfId="0" applyBorder="1" applyProtection="1">
      <protection locked="0" hidden="1"/>
    </xf>
    <xf numFmtId="0" fontId="0" fillId="0" borderId="2" xfId="0" applyBorder="1" applyProtection="1">
      <protection locked="0" hidden="1"/>
    </xf>
    <xf numFmtId="0" fontId="0" fillId="9" borderId="1" xfId="0" applyFill="1" applyBorder="1" applyProtection="1">
      <protection locked="0" hidden="1"/>
    </xf>
    <xf numFmtId="0" fontId="3" fillId="0" borderId="1" xfId="0" applyFont="1" applyBorder="1" applyProtection="1">
      <protection locked="0" hidden="1"/>
    </xf>
    <xf numFmtId="0" fontId="0" fillId="9" borderId="1" xfId="0" applyFill="1" applyBorder="1" applyProtection="1">
      <protection locked="0"/>
    </xf>
    <xf numFmtId="0" fontId="0" fillId="0" borderId="1" xfId="0" applyBorder="1" applyAlignment="1" applyProtection="1">
      <alignment wrapText="1" shrinkToFit="1"/>
      <protection hidden="1"/>
    </xf>
    <xf numFmtId="49" fontId="0" fillId="2" borderId="1" xfId="0" applyNumberFormat="1" applyFill="1" applyBorder="1" applyProtection="1">
      <protection locked="0"/>
    </xf>
    <xf numFmtId="0" fontId="0" fillId="11" borderId="1" xfId="0" applyFill="1" applyBorder="1"/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0" fillId="3" borderId="1" xfId="0" applyFill="1" applyBorder="1" applyProtection="1">
      <protection locked="0"/>
    </xf>
    <xf numFmtId="0" fontId="0" fillId="11" borderId="2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0" xfId="0" applyBorder="1" applyProtection="1">
      <protection locked="0"/>
    </xf>
    <xf numFmtId="0" fontId="4" fillId="0" borderId="7" xfId="0" applyFont="1" applyBorder="1" applyAlignment="1" applyProtection="1">
      <alignment horizontal="justify" vertical="top" wrapText="1"/>
      <protection locked="0"/>
    </xf>
    <xf numFmtId="0" fontId="0" fillId="0" borderId="0" xfId="0" applyProtection="1">
      <protection hidden="1"/>
    </xf>
    <xf numFmtId="0" fontId="0" fillId="5" borderId="1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1" xfId="0" applyFont="1" applyFill="1" applyBorder="1" applyAlignment="1"/>
    <xf numFmtId="0" fontId="0" fillId="2" borderId="1" xfId="0" applyFill="1" applyBorder="1" applyAlignment="1"/>
  </cellXfs>
  <cellStyles count="2">
    <cellStyle name="Estilo 1" xfId="1"/>
    <cellStyle name="Normal" xfId="0" builtinId="0"/>
  </cellStyles>
  <dxfs count="30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752475</xdr:colOff>
      <xdr:row>3</xdr:row>
      <xdr:rowOff>8382</xdr:rowOff>
    </xdr:to>
    <xdr:pic>
      <xdr:nvPicPr>
        <xdr:cNvPr id="2" name="1 Imagen" descr="logonegr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752475" cy="570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30"/>
  <sheetViews>
    <sheetView showZeros="0" tabSelected="1" workbookViewId="0">
      <selection activeCell="B4" sqref="B4:B30"/>
    </sheetView>
  </sheetViews>
  <sheetFormatPr baseColWidth="10" defaultRowHeight="15"/>
  <cols>
    <col min="2" max="2" width="45.5703125" customWidth="1"/>
    <col min="3" max="3" width="13.28515625" customWidth="1"/>
    <col min="4" max="5" width="13.140625" customWidth="1"/>
    <col min="11" max="12" width="11.42578125" hidden="1" customWidth="1"/>
  </cols>
  <sheetData>
    <row r="1" spans="1:12">
      <c r="B1" s="5" t="s">
        <v>0</v>
      </c>
      <c r="C1" s="15"/>
      <c r="D1" s="16" t="s">
        <v>4</v>
      </c>
      <c r="E1" s="16"/>
    </row>
    <row r="2" spans="1:12">
      <c r="A2" s="3"/>
      <c r="B2" s="4" t="s">
        <v>32</v>
      </c>
      <c r="C2" s="17" t="s">
        <v>2</v>
      </c>
      <c r="D2" s="16" t="s">
        <v>1</v>
      </c>
      <c r="E2" s="16"/>
      <c r="K2" t="s">
        <v>33</v>
      </c>
    </row>
    <row r="3" spans="1:12">
      <c r="A3" s="6"/>
      <c r="C3" s="8" t="s">
        <v>51</v>
      </c>
      <c r="D3" s="1" t="s">
        <v>17</v>
      </c>
      <c r="E3" s="1" t="s">
        <v>18</v>
      </c>
      <c r="F3" s="1" t="s">
        <v>28</v>
      </c>
      <c r="G3" s="1" t="s">
        <v>19</v>
      </c>
      <c r="H3" s="1" t="s">
        <v>29</v>
      </c>
      <c r="I3" s="1" t="s">
        <v>30</v>
      </c>
      <c r="J3" s="7" t="s">
        <v>31</v>
      </c>
    </row>
    <row r="4" spans="1:12">
      <c r="A4" s="5">
        <v>1</v>
      </c>
      <c r="B4" s="14"/>
      <c r="C4" s="22">
        <f>'1'!C10</f>
        <v>0</v>
      </c>
      <c r="D4" s="22" t="e">
        <f>'1'!D10</f>
        <v>#DIV/0!</v>
      </c>
      <c r="E4" s="22" t="e">
        <f>'1'!E10</f>
        <v>#DIV/0!</v>
      </c>
      <c r="F4" s="22" t="e">
        <f>'1'!F10</f>
        <v>#DIV/0!</v>
      </c>
      <c r="G4" s="22" t="e">
        <f>'1'!G10</f>
        <v>#DIV/0!</v>
      </c>
      <c r="H4" s="22" t="e">
        <f>'1'!H10</f>
        <v>#DIV/0!</v>
      </c>
      <c r="I4" s="22" t="e">
        <f>'1'!I10</f>
        <v>#DIV/0!</v>
      </c>
      <c r="J4" s="22" t="e">
        <f>'1'!J10</f>
        <v>#DIV/0!</v>
      </c>
      <c r="K4" t="s">
        <v>34</v>
      </c>
      <c r="L4" t="s">
        <v>20</v>
      </c>
    </row>
    <row r="5" spans="1:12">
      <c r="A5" s="5">
        <f>SUM(A4)+1</f>
        <v>2</v>
      </c>
      <c r="B5" s="14"/>
      <c r="C5" s="22">
        <f>'2'!C10</f>
        <v>0</v>
      </c>
      <c r="D5" s="22" t="e">
        <f>'2'!D10</f>
        <v>#DIV/0!</v>
      </c>
      <c r="E5" s="22" t="e">
        <f>'2'!E10</f>
        <v>#DIV/0!</v>
      </c>
      <c r="F5" s="22" t="e">
        <f>'2'!F10</f>
        <v>#DIV/0!</v>
      </c>
      <c r="G5" s="22" t="e">
        <f>'2'!G10</f>
        <v>#DIV/0!</v>
      </c>
      <c r="H5" s="22" t="e">
        <f>'2'!H10</f>
        <v>#DIV/0!</v>
      </c>
      <c r="I5" s="22" t="e">
        <f>'2'!I10</f>
        <v>#DIV/0!</v>
      </c>
      <c r="J5" s="22" t="e">
        <f>'2'!J10</f>
        <v>#DIV/0!</v>
      </c>
      <c r="K5" t="s">
        <v>35</v>
      </c>
      <c r="L5" t="s">
        <v>21</v>
      </c>
    </row>
    <row r="6" spans="1:12">
      <c r="A6" s="5">
        <f t="shared" ref="A6:A30" si="0">SUM(A5)+1</f>
        <v>3</v>
      </c>
      <c r="B6" s="14"/>
      <c r="C6" s="22">
        <f>'3'!C10</f>
        <v>0</v>
      </c>
      <c r="D6" s="22" t="e">
        <f>'3'!D10</f>
        <v>#DIV/0!</v>
      </c>
      <c r="E6" s="22" t="e">
        <f>'3'!E10</f>
        <v>#DIV/0!</v>
      </c>
      <c r="F6" s="22" t="e">
        <f>'3'!F10</f>
        <v>#DIV/0!</v>
      </c>
      <c r="G6" s="22" t="e">
        <f>'3'!G10</f>
        <v>#DIV/0!</v>
      </c>
      <c r="H6" s="22" t="e">
        <f>'3'!H10</f>
        <v>#DIV/0!</v>
      </c>
      <c r="I6" s="22" t="e">
        <f>'3'!I10</f>
        <v>#DIV/0!</v>
      </c>
      <c r="J6" s="22" t="e">
        <f>'3'!J10</f>
        <v>#DIV/0!</v>
      </c>
      <c r="K6" t="s">
        <v>36</v>
      </c>
      <c r="L6" t="s">
        <v>22</v>
      </c>
    </row>
    <row r="7" spans="1:12">
      <c r="A7" s="5">
        <f t="shared" si="0"/>
        <v>4</v>
      </c>
      <c r="B7" s="14"/>
      <c r="C7" s="22">
        <f>'4'!C10</f>
        <v>0</v>
      </c>
      <c r="D7" s="22" t="e">
        <f>'4'!D10</f>
        <v>#DIV/0!</v>
      </c>
      <c r="E7" s="22" t="e">
        <f>'4'!E10</f>
        <v>#DIV/0!</v>
      </c>
      <c r="F7" s="22" t="e">
        <f>'4'!F10</f>
        <v>#DIV/0!</v>
      </c>
      <c r="G7" s="22" t="e">
        <f>'4'!G10</f>
        <v>#DIV/0!</v>
      </c>
      <c r="H7" s="22" t="e">
        <f>'4'!H10</f>
        <v>#DIV/0!</v>
      </c>
      <c r="I7" s="22" t="e">
        <f>'4'!I10</f>
        <v>#DIV/0!</v>
      </c>
      <c r="J7" s="22" t="e">
        <f>'4'!J10</f>
        <v>#DIV/0!</v>
      </c>
      <c r="K7" t="s">
        <v>37</v>
      </c>
      <c r="L7" t="s">
        <v>23</v>
      </c>
    </row>
    <row r="8" spans="1:12">
      <c r="A8" s="5">
        <f t="shared" si="0"/>
        <v>5</v>
      </c>
      <c r="B8" s="14"/>
      <c r="C8" s="22">
        <f>'5'!C10</f>
        <v>0</v>
      </c>
      <c r="D8" s="22" t="e">
        <f>'5'!D10</f>
        <v>#DIV/0!</v>
      </c>
      <c r="E8" s="22" t="e">
        <f>'5'!E10</f>
        <v>#DIV/0!</v>
      </c>
      <c r="F8" s="22" t="e">
        <f>'5'!F10</f>
        <v>#DIV/0!</v>
      </c>
      <c r="G8" s="22" t="e">
        <f>'5'!G10</f>
        <v>#DIV/0!</v>
      </c>
      <c r="H8" s="22" t="e">
        <f>'5'!H10</f>
        <v>#DIV/0!</v>
      </c>
      <c r="I8" s="22" t="e">
        <f>'5'!I10</f>
        <v>#DIV/0!</v>
      </c>
      <c r="J8" s="22" t="e">
        <f>'5'!J10</f>
        <v>#DIV/0!</v>
      </c>
      <c r="K8" t="s">
        <v>38</v>
      </c>
      <c r="L8" t="s">
        <v>24</v>
      </c>
    </row>
    <row r="9" spans="1:12">
      <c r="A9" s="5">
        <f t="shared" si="0"/>
        <v>6</v>
      </c>
      <c r="B9" s="14"/>
      <c r="C9" s="22">
        <f>'6'!C10</f>
        <v>0</v>
      </c>
      <c r="D9" s="22" t="e">
        <f>'6'!D10</f>
        <v>#DIV/0!</v>
      </c>
      <c r="E9" s="22" t="e">
        <f>'6'!E10</f>
        <v>#DIV/0!</v>
      </c>
      <c r="F9" s="22" t="e">
        <f>'6'!F10</f>
        <v>#DIV/0!</v>
      </c>
      <c r="G9" s="22" t="e">
        <f>'6'!G10</f>
        <v>#DIV/0!</v>
      </c>
      <c r="H9" s="22" t="e">
        <f>'6'!H10</f>
        <v>#DIV/0!</v>
      </c>
      <c r="I9" s="22" t="e">
        <f>'6'!I10</f>
        <v>#DIV/0!</v>
      </c>
      <c r="J9" s="22" t="e">
        <f>'6'!J10</f>
        <v>#DIV/0!</v>
      </c>
      <c r="K9" t="s">
        <v>39</v>
      </c>
      <c r="L9" t="s">
        <v>25</v>
      </c>
    </row>
    <row r="10" spans="1:12">
      <c r="A10" s="5">
        <f t="shared" si="0"/>
        <v>7</v>
      </c>
      <c r="B10" s="14"/>
      <c r="C10" s="22">
        <f>'7'!C10</f>
        <v>0</v>
      </c>
      <c r="D10" s="22" t="e">
        <f>'7'!D10</f>
        <v>#DIV/0!</v>
      </c>
      <c r="E10" s="22" t="e">
        <f>'7'!E10</f>
        <v>#DIV/0!</v>
      </c>
      <c r="F10" s="22" t="e">
        <f>'7'!F10</f>
        <v>#DIV/0!</v>
      </c>
      <c r="G10" s="22" t="e">
        <f>'7'!G10</f>
        <v>#DIV/0!</v>
      </c>
      <c r="H10" s="22" t="e">
        <f>'7'!H10</f>
        <v>#DIV/0!</v>
      </c>
      <c r="I10" s="22" t="e">
        <f>'7'!I10</f>
        <v>#DIV/0!</v>
      </c>
      <c r="J10" s="22" t="e">
        <f>'7'!J10</f>
        <v>#DIV/0!</v>
      </c>
      <c r="K10" t="s">
        <v>40</v>
      </c>
      <c r="L10" t="s">
        <v>26</v>
      </c>
    </row>
    <row r="11" spans="1:12">
      <c r="A11" s="5">
        <f t="shared" si="0"/>
        <v>8</v>
      </c>
      <c r="B11" s="14"/>
      <c r="C11" s="22">
        <f>'8'!C10</f>
        <v>0</v>
      </c>
      <c r="D11" s="22" t="e">
        <f>'8'!D10</f>
        <v>#DIV/0!</v>
      </c>
      <c r="E11" s="22" t="e">
        <f>'8'!E10</f>
        <v>#DIV/0!</v>
      </c>
      <c r="F11" s="22" t="e">
        <f>'8'!F10</f>
        <v>#DIV/0!</v>
      </c>
      <c r="G11" s="22" t="e">
        <f>'8'!G10</f>
        <v>#DIV/0!</v>
      </c>
      <c r="H11" s="22" t="e">
        <f>'8'!H10</f>
        <v>#DIV/0!</v>
      </c>
      <c r="I11" s="22" t="e">
        <f>'8'!I10</f>
        <v>#DIV/0!</v>
      </c>
      <c r="J11" s="22" t="e">
        <f>'8'!J10</f>
        <v>#DIV/0!</v>
      </c>
      <c r="K11" t="s">
        <v>41</v>
      </c>
      <c r="L11" t="s">
        <v>27</v>
      </c>
    </row>
    <row r="12" spans="1:12">
      <c r="A12" s="5">
        <f t="shared" si="0"/>
        <v>9</v>
      </c>
      <c r="B12" s="14"/>
      <c r="C12" s="22">
        <f>'9'!C10</f>
        <v>0</v>
      </c>
      <c r="D12" s="22" t="e">
        <f>'9'!D10</f>
        <v>#DIV/0!</v>
      </c>
      <c r="E12" s="22" t="e">
        <f>'9'!E10</f>
        <v>#DIV/0!</v>
      </c>
      <c r="F12" s="22" t="e">
        <f>'9'!F10</f>
        <v>#DIV/0!</v>
      </c>
      <c r="G12" s="22" t="e">
        <f>'9'!G10</f>
        <v>#DIV/0!</v>
      </c>
      <c r="H12" s="22" t="e">
        <f>'9'!H10</f>
        <v>#DIV/0!</v>
      </c>
      <c r="I12" s="22" t="e">
        <f>'9'!I10</f>
        <v>#DIV/0!</v>
      </c>
      <c r="J12" s="22" t="e">
        <f>'9'!J10</f>
        <v>#DIV/0!</v>
      </c>
      <c r="K12" t="s">
        <v>42</v>
      </c>
    </row>
    <row r="13" spans="1:12">
      <c r="A13" s="5">
        <f t="shared" si="0"/>
        <v>10</v>
      </c>
      <c r="B13" s="14"/>
      <c r="C13" s="22">
        <f>'10'!C10</f>
        <v>0</v>
      </c>
      <c r="D13" s="22" t="e">
        <f>'10'!D10</f>
        <v>#DIV/0!</v>
      </c>
      <c r="E13" s="22" t="e">
        <f>'10'!E10</f>
        <v>#DIV/0!</v>
      </c>
      <c r="F13" s="22" t="e">
        <f>'10'!F10</f>
        <v>#DIV/0!</v>
      </c>
      <c r="G13" s="22" t="e">
        <f>'10'!G10</f>
        <v>#DIV/0!</v>
      </c>
      <c r="H13" s="22" t="e">
        <f>'10'!H10</f>
        <v>#DIV/0!</v>
      </c>
      <c r="I13" s="22" t="e">
        <f>'10'!I10</f>
        <v>#DIV/0!</v>
      </c>
      <c r="J13" s="22" t="e">
        <f>'10'!J10</f>
        <v>#DIV/0!</v>
      </c>
      <c r="K13" t="s">
        <v>43</v>
      </c>
    </row>
    <row r="14" spans="1:12">
      <c r="A14" s="5">
        <f t="shared" si="0"/>
        <v>11</v>
      </c>
      <c r="B14" s="14"/>
      <c r="C14" s="22">
        <f>'11'!C10</f>
        <v>0</v>
      </c>
      <c r="D14" s="22" t="e">
        <f>'11'!D10</f>
        <v>#DIV/0!</v>
      </c>
      <c r="E14" s="22" t="e">
        <f>'11'!E10</f>
        <v>#DIV/0!</v>
      </c>
      <c r="F14" s="22" t="e">
        <f>'11'!F10</f>
        <v>#DIV/0!</v>
      </c>
      <c r="G14" s="22" t="e">
        <f>'11'!G10</f>
        <v>#DIV/0!</v>
      </c>
      <c r="H14" s="22" t="e">
        <f>'11'!H10</f>
        <v>#DIV/0!</v>
      </c>
      <c r="I14" s="22" t="e">
        <f>'11'!I10</f>
        <v>#DIV/0!</v>
      </c>
      <c r="J14" s="22" t="e">
        <f>'11'!J10</f>
        <v>#DIV/0!</v>
      </c>
      <c r="K14" t="s">
        <v>44</v>
      </c>
    </row>
    <row r="15" spans="1:12">
      <c r="A15" s="5">
        <f t="shared" si="0"/>
        <v>12</v>
      </c>
      <c r="B15" s="14"/>
      <c r="C15" s="22">
        <f>'12'!C10</f>
        <v>0</v>
      </c>
      <c r="D15" s="22" t="e">
        <f>'12'!D10</f>
        <v>#DIV/0!</v>
      </c>
      <c r="E15" s="22" t="e">
        <f>'12'!E10</f>
        <v>#DIV/0!</v>
      </c>
      <c r="F15" s="22" t="e">
        <f>'12'!F10</f>
        <v>#DIV/0!</v>
      </c>
      <c r="G15" s="22" t="e">
        <f>'12'!G10</f>
        <v>#DIV/0!</v>
      </c>
      <c r="H15" s="22" t="e">
        <f>'12'!H10</f>
        <v>#DIV/0!</v>
      </c>
      <c r="I15" s="22" t="e">
        <f>'12'!I10</f>
        <v>#DIV/0!</v>
      </c>
      <c r="J15" s="22" t="e">
        <f>'12'!J10</f>
        <v>#DIV/0!</v>
      </c>
      <c r="K15" t="s">
        <v>45</v>
      </c>
    </row>
    <row r="16" spans="1:12">
      <c r="A16" s="5">
        <f t="shared" si="0"/>
        <v>13</v>
      </c>
      <c r="B16" s="14"/>
      <c r="C16" s="22">
        <f>'13'!C10</f>
        <v>0</v>
      </c>
      <c r="D16" s="22" t="e">
        <f>'13'!D10</f>
        <v>#DIV/0!</v>
      </c>
      <c r="E16" s="22" t="e">
        <f>'13'!E10</f>
        <v>#DIV/0!</v>
      </c>
      <c r="F16" s="22" t="e">
        <f>'13'!F10</f>
        <v>#DIV/0!</v>
      </c>
      <c r="G16" s="22" t="e">
        <f>'13'!G10</f>
        <v>#DIV/0!</v>
      </c>
      <c r="H16" s="22" t="e">
        <f>'13'!H10</f>
        <v>#DIV/0!</v>
      </c>
      <c r="I16" s="22" t="e">
        <f>'13'!I10</f>
        <v>#DIV/0!</v>
      </c>
      <c r="J16" s="22" t="e">
        <f>'13'!J10</f>
        <v>#DIV/0!</v>
      </c>
      <c r="K16" t="s">
        <v>46</v>
      </c>
    </row>
    <row r="17" spans="1:11">
      <c r="A17" s="5">
        <f t="shared" si="0"/>
        <v>14</v>
      </c>
      <c r="B17" s="14"/>
      <c r="C17" s="22">
        <f>'14'!C10</f>
        <v>0</v>
      </c>
      <c r="D17" s="22" t="e">
        <f>'14'!D10</f>
        <v>#DIV/0!</v>
      </c>
      <c r="E17" s="22" t="e">
        <f>'14'!E10</f>
        <v>#DIV/0!</v>
      </c>
      <c r="F17" s="22" t="e">
        <f>'14'!F10</f>
        <v>#DIV/0!</v>
      </c>
      <c r="G17" s="22" t="e">
        <f>'14'!G10</f>
        <v>#DIV/0!</v>
      </c>
      <c r="H17" s="22" t="e">
        <f>'14'!H10</f>
        <v>#DIV/0!</v>
      </c>
      <c r="I17" s="22" t="e">
        <f>'14'!I10</f>
        <v>#DIV/0!</v>
      </c>
      <c r="J17" s="22" t="e">
        <f>'14'!J10</f>
        <v>#DIV/0!</v>
      </c>
      <c r="K17" t="s">
        <v>47</v>
      </c>
    </row>
    <row r="18" spans="1:11">
      <c r="A18" s="5">
        <f t="shared" si="0"/>
        <v>15</v>
      </c>
      <c r="B18" s="14"/>
      <c r="C18" s="22">
        <f>'15'!C10</f>
        <v>0</v>
      </c>
      <c r="D18" s="22" t="e">
        <f>'15'!D10</f>
        <v>#DIV/0!</v>
      </c>
      <c r="E18" s="22" t="e">
        <f>'15'!E10</f>
        <v>#DIV/0!</v>
      </c>
      <c r="F18" s="22" t="e">
        <f>'15'!F10</f>
        <v>#DIV/0!</v>
      </c>
      <c r="G18" s="22" t="e">
        <f>'15'!G10</f>
        <v>#DIV/0!</v>
      </c>
      <c r="H18" s="22" t="e">
        <f>'15'!H10</f>
        <v>#DIV/0!</v>
      </c>
      <c r="I18" s="22" t="e">
        <f>'15'!I10</f>
        <v>#DIV/0!</v>
      </c>
      <c r="J18" s="22" t="e">
        <f>'15'!J10</f>
        <v>#DIV/0!</v>
      </c>
      <c r="K18" t="s">
        <v>48</v>
      </c>
    </row>
    <row r="19" spans="1:11">
      <c r="A19" s="5">
        <f t="shared" si="0"/>
        <v>16</v>
      </c>
      <c r="B19" s="14"/>
      <c r="C19" s="22">
        <f>'16'!C10</f>
        <v>0</v>
      </c>
      <c r="D19" s="22" t="e">
        <f>'16'!D10</f>
        <v>#DIV/0!</v>
      </c>
      <c r="E19" s="22" t="e">
        <f>'16'!E10</f>
        <v>#DIV/0!</v>
      </c>
      <c r="F19" s="22" t="e">
        <f>'16'!F10</f>
        <v>#DIV/0!</v>
      </c>
      <c r="G19" s="22" t="e">
        <f>'16'!G10</f>
        <v>#DIV/0!</v>
      </c>
      <c r="H19" s="22" t="e">
        <f>'16'!H10</f>
        <v>#DIV/0!</v>
      </c>
      <c r="I19" s="22" t="e">
        <f>'16'!I10</f>
        <v>#DIV/0!</v>
      </c>
      <c r="J19" s="22" t="e">
        <f>'16'!J10</f>
        <v>#DIV/0!</v>
      </c>
      <c r="K19" t="s">
        <v>49</v>
      </c>
    </row>
    <row r="20" spans="1:11">
      <c r="A20" s="5">
        <f t="shared" si="0"/>
        <v>17</v>
      </c>
      <c r="B20" s="14"/>
      <c r="C20" s="22">
        <f>'17'!C10</f>
        <v>0</v>
      </c>
      <c r="D20" s="22" t="e">
        <f>'17'!D10</f>
        <v>#DIV/0!</v>
      </c>
      <c r="E20" s="22" t="e">
        <f>'17'!E10</f>
        <v>#DIV/0!</v>
      </c>
      <c r="F20" s="22" t="e">
        <f>'17'!F10</f>
        <v>#DIV/0!</v>
      </c>
      <c r="G20" s="22" t="e">
        <f>'17'!G10</f>
        <v>#DIV/0!</v>
      </c>
      <c r="H20" s="22" t="e">
        <f>'17'!H10</f>
        <v>#DIV/0!</v>
      </c>
      <c r="I20" s="22" t="e">
        <f>'17'!I10</f>
        <v>#DIV/0!</v>
      </c>
      <c r="J20" s="22" t="e">
        <f>'17'!J10</f>
        <v>#DIV/0!</v>
      </c>
      <c r="K20" t="s">
        <v>50</v>
      </c>
    </row>
    <row r="21" spans="1:11">
      <c r="A21" s="5">
        <f t="shared" si="0"/>
        <v>18</v>
      </c>
      <c r="B21" s="14"/>
      <c r="C21" s="22">
        <f>'18'!C10</f>
        <v>0</v>
      </c>
      <c r="D21" s="22" t="e">
        <f>'18'!D10</f>
        <v>#DIV/0!</v>
      </c>
      <c r="E21" s="22" t="e">
        <f>'18'!E10</f>
        <v>#DIV/0!</v>
      </c>
      <c r="F21" s="22" t="e">
        <f>'18'!F10</f>
        <v>#DIV/0!</v>
      </c>
      <c r="G21" s="22" t="e">
        <f>'18'!G10</f>
        <v>#DIV/0!</v>
      </c>
      <c r="H21" s="22" t="e">
        <f>'18'!H10</f>
        <v>#DIV/0!</v>
      </c>
      <c r="I21" s="22" t="e">
        <f>'18'!I10</f>
        <v>#DIV/0!</v>
      </c>
      <c r="J21" s="22" t="e">
        <f>'18'!J10</f>
        <v>#DIV/0!</v>
      </c>
    </row>
    <row r="22" spans="1:11">
      <c r="A22" s="5">
        <f t="shared" si="0"/>
        <v>19</v>
      </c>
      <c r="B22" s="14"/>
      <c r="C22" s="22">
        <f>'19'!C10</f>
        <v>0</v>
      </c>
      <c r="D22" s="22" t="e">
        <f>'19'!D10</f>
        <v>#DIV/0!</v>
      </c>
      <c r="E22" s="22" t="e">
        <f>'19'!E10</f>
        <v>#DIV/0!</v>
      </c>
      <c r="F22" s="22" t="e">
        <f>'19'!F10</f>
        <v>#DIV/0!</v>
      </c>
      <c r="G22" s="22" t="e">
        <f>'19'!G10</f>
        <v>#DIV/0!</v>
      </c>
      <c r="H22" s="22" t="e">
        <f>'19'!H10</f>
        <v>#DIV/0!</v>
      </c>
      <c r="I22" s="22" t="e">
        <f>'19'!I10</f>
        <v>#DIV/0!</v>
      </c>
      <c r="J22" s="22" t="e">
        <f>'19'!J10</f>
        <v>#DIV/0!</v>
      </c>
    </row>
    <row r="23" spans="1:11">
      <c r="A23" s="5">
        <f t="shared" si="0"/>
        <v>20</v>
      </c>
      <c r="B23" s="14"/>
      <c r="C23" s="22">
        <f>'20'!C10</f>
        <v>0</v>
      </c>
      <c r="D23" s="22" t="e">
        <f>'20'!D10</f>
        <v>#DIV/0!</v>
      </c>
      <c r="E23" s="22" t="e">
        <f>'20'!E10</f>
        <v>#DIV/0!</v>
      </c>
      <c r="F23" s="22" t="e">
        <f>'20'!F10</f>
        <v>#DIV/0!</v>
      </c>
      <c r="G23" s="22" t="e">
        <f>'20'!G10</f>
        <v>#DIV/0!</v>
      </c>
      <c r="H23" s="22" t="e">
        <f>'20'!H10</f>
        <v>#DIV/0!</v>
      </c>
      <c r="I23" s="22" t="e">
        <f>'20'!I10</f>
        <v>#DIV/0!</v>
      </c>
      <c r="J23" s="22" t="e">
        <f>'20'!J10</f>
        <v>#DIV/0!</v>
      </c>
    </row>
    <row r="24" spans="1:11">
      <c r="A24" s="5">
        <f t="shared" si="0"/>
        <v>21</v>
      </c>
      <c r="B24" s="14"/>
      <c r="C24" s="22">
        <f>'21'!C10</f>
        <v>0</v>
      </c>
      <c r="D24" s="22" t="e">
        <f>'21'!D10</f>
        <v>#DIV/0!</v>
      </c>
      <c r="E24" s="22" t="e">
        <f>'21'!E10</f>
        <v>#DIV/0!</v>
      </c>
      <c r="F24" s="22" t="e">
        <f>'21'!F10</f>
        <v>#DIV/0!</v>
      </c>
      <c r="G24" s="22" t="e">
        <f>'21'!G10</f>
        <v>#DIV/0!</v>
      </c>
      <c r="H24" s="22" t="e">
        <f>'21'!H10</f>
        <v>#DIV/0!</v>
      </c>
      <c r="I24" s="22" t="e">
        <f>'21'!I10</f>
        <v>#DIV/0!</v>
      </c>
      <c r="J24" s="22" t="e">
        <f>'21'!J10</f>
        <v>#DIV/0!</v>
      </c>
    </row>
    <row r="25" spans="1:11">
      <c r="A25" s="5">
        <f t="shared" si="0"/>
        <v>22</v>
      </c>
      <c r="B25" s="14"/>
      <c r="C25" s="22">
        <f>'22'!C10</f>
        <v>0</v>
      </c>
      <c r="D25" s="22" t="e">
        <f>'22'!D10</f>
        <v>#DIV/0!</v>
      </c>
      <c r="E25" s="22" t="e">
        <f>'22'!E10</f>
        <v>#DIV/0!</v>
      </c>
      <c r="F25" s="22" t="e">
        <f>'22'!F10</f>
        <v>#DIV/0!</v>
      </c>
      <c r="G25" s="22" t="e">
        <f>'22'!G10</f>
        <v>#DIV/0!</v>
      </c>
      <c r="H25" s="22" t="e">
        <f>'22'!H10</f>
        <v>#DIV/0!</v>
      </c>
      <c r="I25" s="22" t="e">
        <f>'22'!I10</f>
        <v>#DIV/0!</v>
      </c>
      <c r="J25" s="22" t="e">
        <f>'22'!J10</f>
        <v>#DIV/0!</v>
      </c>
    </row>
    <row r="26" spans="1:11">
      <c r="A26" s="5">
        <f t="shared" si="0"/>
        <v>23</v>
      </c>
      <c r="B26" s="14"/>
      <c r="C26" s="22">
        <f>'23'!C10</f>
        <v>0</v>
      </c>
      <c r="D26" s="22" t="e">
        <f>'23'!D10</f>
        <v>#DIV/0!</v>
      </c>
      <c r="E26" s="22" t="e">
        <f>'23'!E10</f>
        <v>#DIV/0!</v>
      </c>
      <c r="F26" s="22" t="e">
        <f>'23'!F10</f>
        <v>#DIV/0!</v>
      </c>
      <c r="G26" s="22" t="e">
        <f>'23'!G10</f>
        <v>#DIV/0!</v>
      </c>
      <c r="H26" s="22" t="e">
        <f>'23'!H10</f>
        <v>#DIV/0!</v>
      </c>
      <c r="I26" s="22" t="e">
        <f>'23'!I10</f>
        <v>#DIV/0!</v>
      </c>
      <c r="J26" s="22" t="e">
        <f>'23'!J10</f>
        <v>#DIV/0!</v>
      </c>
    </row>
    <row r="27" spans="1:11">
      <c r="A27" s="5">
        <f t="shared" si="0"/>
        <v>24</v>
      </c>
      <c r="B27" s="14"/>
      <c r="C27" s="22">
        <f>'24'!C10</f>
        <v>0</v>
      </c>
      <c r="D27" s="22" t="e">
        <f>'24'!D10</f>
        <v>#DIV/0!</v>
      </c>
      <c r="E27" s="22" t="e">
        <f>'24'!E10</f>
        <v>#DIV/0!</v>
      </c>
      <c r="F27" s="22" t="e">
        <f>'24'!F10</f>
        <v>#DIV/0!</v>
      </c>
      <c r="G27" s="22" t="e">
        <f>'24'!G10</f>
        <v>#DIV/0!</v>
      </c>
      <c r="H27" s="22" t="e">
        <f>'24'!H10</f>
        <v>#DIV/0!</v>
      </c>
      <c r="I27" s="22" t="e">
        <f>'24'!I10</f>
        <v>#DIV/0!</v>
      </c>
      <c r="J27" s="22" t="e">
        <f>'24'!J10</f>
        <v>#DIV/0!</v>
      </c>
    </row>
    <row r="28" spans="1:11">
      <c r="A28" s="5">
        <f t="shared" si="0"/>
        <v>25</v>
      </c>
      <c r="B28" s="14"/>
      <c r="C28" s="22">
        <f>'25'!C10</f>
        <v>0</v>
      </c>
      <c r="D28" s="22" t="e">
        <f>'25'!D10</f>
        <v>#DIV/0!</v>
      </c>
      <c r="E28" s="22" t="e">
        <f>'25'!E10</f>
        <v>#DIV/0!</v>
      </c>
      <c r="F28" s="22" t="e">
        <f>'25'!F10</f>
        <v>#DIV/0!</v>
      </c>
      <c r="G28" s="22" t="e">
        <f>'25'!G10</f>
        <v>#DIV/0!</v>
      </c>
      <c r="H28" s="22" t="e">
        <f>'25'!H10</f>
        <v>#DIV/0!</v>
      </c>
      <c r="I28" s="22" t="e">
        <f>'25'!I10</f>
        <v>#DIV/0!</v>
      </c>
      <c r="J28" s="22" t="e">
        <f>'25'!J10</f>
        <v>#DIV/0!</v>
      </c>
    </row>
    <row r="29" spans="1:11">
      <c r="A29" s="5">
        <f>SUM(A28)+1</f>
        <v>26</v>
      </c>
      <c r="B29" s="14"/>
      <c r="C29" s="22">
        <f>'26'!C10</f>
        <v>0</v>
      </c>
      <c r="D29" s="22" t="e">
        <f>'26'!D10</f>
        <v>#DIV/0!</v>
      </c>
      <c r="E29" s="22" t="e">
        <f>'26'!E10</f>
        <v>#DIV/0!</v>
      </c>
      <c r="F29" s="22" t="e">
        <f>'26'!F10</f>
        <v>#DIV/0!</v>
      </c>
      <c r="G29" s="22" t="e">
        <f>'26'!G10</f>
        <v>#DIV/0!</v>
      </c>
      <c r="H29" s="22" t="e">
        <f>'26'!H10</f>
        <v>#DIV/0!</v>
      </c>
      <c r="I29" s="22" t="e">
        <f>'26'!I10</f>
        <v>#DIV/0!</v>
      </c>
      <c r="J29" s="22" t="e">
        <f>'26'!J10</f>
        <v>#DIV/0!</v>
      </c>
    </row>
    <row r="30" spans="1:11">
      <c r="A30" s="5">
        <f t="shared" si="0"/>
        <v>27</v>
      </c>
      <c r="B30" s="14"/>
      <c r="C30" s="22">
        <f>'27'!C10</f>
        <v>0</v>
      </c>
      <c r="D30" s="22" t="e">
        <f>'27'!D10</f>
        <v>#DIV/0!</v>
      </c>
      <c r="E30" s="22" t="e">
        <f>'27'!E10</f>
        <v>#DIV/0!</v>
      </c>
      <c r="F30" s="22" t="e">
        <f>'27'!F10</f>
        <v>#DIV/0!</v>
      </c>
      <c r="G30" s="22" t="e">
        <f>'27'!G10</f>
        <v>#DIV/0!</v>
      </c>
      <c r="H30" s="22" t="e">
        <f>'27'!H10</f>
        <v>#DIV/0!</v>
      </c>
      <c r="I30" s="22" t="e">
        <f>'27'!I10</f>
        <v>#DIV/0!</v>
      </c>
      <c r="J30" s="22" t="e">
        <f>'27'!J10</f>
        <v>#DIV/0!</v>
      </c>
    </row>
  </sheetData>
  <sheetProtection password="C372" sheet="1" objects="1" scenarios="1" formatCells="0" sort="0" autoFilter="0" pivotTables="0"/>
  <conditionalFormatting sqref="D4:J30">
    <cfRule type="cellIs" dxfId="305" priority="1" operator="lessThan">
      <formula>5</formula>
    </cfRule>
  </conditionalFormatting>
  <dataValidations count="2">
    <dataValidation type="list" allowBlank="1" showInputMessage="1" showErrorMessage="1" sqref="C1">
      <formula1>$L$4:$L$11</formula1>
    </dataValidation>
    <dataValidation type="list" allowBlank="1" showInputMessage="1" showErrorMessage="1" sqref="E2">
      <formula1>$K$2:$K$20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C00000"/>
  </sheetPr>
  <dimension ref="A1:L159"/>
  <sheetViews>
    <sheetView workbookViewId="0">
      <selection activeCell="C5" sqref="C5"/>
    </sheetView>
  </sheetViews>
  <sheetFormatPr baseColWidth="10" defaultRowHeight="15"/>
  <cols>
    <col min="1" max="1" width="12.7109375" customWidth="1"/>
    <col min="2" max="2" width="100.7109375" customWidth="1"/>
    <col min="5" max="5" width="13.42578125" bestFit="1" customWidth="1"/>
    <col min="10" max="10" width="13.140625" customWidth="1"/>
    <col min="11" max="11" width="16.5703125" customWidth="1"/>
    <col min="12" max="12" width="100.7109375" customWidth="1"/>
  </cols>
  <sheetData>
    <row r="1" spans="1:12">
      <c r="A1" s="2" t="s">
        <v>3</v>
      </c>
      <c r="B1">
        <f>general!B5</f>
        <v>0</v>
      </c>
      <c r="F1" s="2" t="s">
        <v>0</v>
      </c>
      <c r="G1">
        <f>general!C1</f>
        <v>0</v>
      </c>
      <c r="I1" s="2" t="s">
        <v>4</v>
      </c>
      <c r="J1">
        <f>general!E1</f>
        <v>0</v>
      </c>
      <c r="K1" s="2" t="s">
        <v>8</v>
      </c>
    </row>
    <row r="2" spans="1:12">
      <c r="A2" s="2" t="s">
        <v>2</v>
      </c>
      <c r="B2">
        <f>C10</f>
        <v>0</v>
      </c>
      <c r="F2" s="2" t="s">
        <v>1</v>
      </c>
      <c r="G2">
        <f>general!E2</f>
        <v>0</v>
      </c>
      <c r="I2" s="2" t="s">
        <v>5</v>
      </c>
      <c r="K2" s="2" t="s">
        <v>6</v>
      </c>
    </row>
    <row r="3" spans="1:12">
      <c r="B3" s="42" t="s">
        <v>7</v>
      </c>
      <c r="D3" s="44" t="s">
        <v>2</v>
      </c>
      <c r="E3" s="45"/>
      <c r="F3" s="45"/>
      <c r="G3" s="45"/>
      <c r="H3" s="45"/>
      <c r="I3" s="45"/>
      <c r="J3" s="46"/>
    </row>
    <row r="4" spans="1:12">
      <c r="B4" s="42"/>
      <c r="C4" s="8" t="s">
        <v>51</v>
      </c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7" t="s">
        <v>31</v>
      </c>
    </row>
    <row r="5" spans="1:12">
      <c r="A5">
        <v>1</v>
      </c>
      <c r="B5" s="24">
        <f>est!C5</f>
        <v>0</v>
      </c>
      <c r="C5" s="24" t="str">
        <f>IF(est!B5="SI",'INS1'!D15,"0")</f>
        <v>0</v>
      </c>
      <c r="D5" s="24" t="str">
        <f>IF(est!D5="SI",C5,"NO")</f>
        <v>NO</v>
      </c>
      <c r="E5" s="24" t="str">
        <f>IF(est!E5="SI",C5,"NO")</f>
        <v>NO</v>
      </c>
      <c r="F5" s="24" t="str">
        <f>IF(est!F5="SI",C5,"NO")</f>
        <v>NO</v>
      </c>
      <c r="G5" s="24" t="str">
        <f>IF(est!G5="SI",C5,"NO")</f>
        <v>NO</v>
      </c>
      <c r="H5" s="24" t="str">
        <f>IF(est!H5="SI",C5,"NO")</f>
        <v>NO</v>
      </c>
      <c r="I5" s="24" t="str">
        <f>IF(est!I5="SI",C5,"NO")</f>
        <v>NO</v>
      </c>
      <c r="J5" s="24" t="str">
        <f>IF(est!J5="SI",C5,"NO")</f>
        <v>NO</v>
      </c>
      <c r="K5" s="23"/>
    </row>
    <row r="6" spans="1:12">
      <c r="A6">
        <f>SUM(A5)+1</f>
        <v>2</v>
      </c>
      <c r="B6" s="24">
        <f>est!C6</f>
        <v>0</v>
      </c>
      <c r="C6" s="24" t="str">
        <f>IF(est!B6="SI",'INS2'!D15,"0")</f>
        <v>0</v>
      </c>
      <c r="D6" s="24" t="str">
        <f>IF(est!D6="SI",C6,"NO")</f>
        <v>NO</v>
      </c>
      <c r="E6" s="24" t="str">
        <f>IF(est!E6="SI",C6,"NO")</f>
        <v>NO</v>
      </c>
      <c r="F6" s="24" t="str">
        <f>IF(est!F6="SI",C6,"NO")</f>
        <v>NO</v>
      </c>
      <c r="G6" s="24" t="str">
        <f>IF(est!G6="SI",C6,"NO")</f>
        <v>NO</v>
      </c>
      <c r="H6" s="24" t="str">
        <f>IF(est!H6="SI",C6,"NO")</f>
        <v>NO</v>
      </c>
      <c r="I6" s="24" t="str">
        <f>IF(est!I6="SI",C6,"NO")</f>
        <v>NO</v>
      </c>
      <c r="J6" s="24" t="str">
        <f>IF(est!J6="SI",C6,"NO")</f>
        <v>NO</v>
      </c>
      <c r="K6" s="23"/>
    </row>
    <row r="7" spans="1:12">
      <c r="A7">
        <f t="shared" ref="A7:A8" si="0">SUM(A6)+1</f>
        <v>3</v>
      </c>
      <c r="B7" s="24">
        <f>est!C7</f>
        <v>0</v>
      </c>
      <c r="C7" s="24" t="str">
        <f>IF(est!B7="SI",'INS3'!D15,"0")</f>
        <v>0</v>
      </c>
      <c r="D7" s="24" t="str">
        <f>IF(est!D7="SI",C7,"NO")</f>
        <v>NO</v>
      </c>
      <c r="E7" s="24" t="str">
        <f>IF(est!E7="SI",C7,"NO")</f>
        <v>NO</v>
      </c>
      <c r="F7" s="24" t="str">
        <f>IF(est!F7="SI",C7,"NO")</f>
        <v>NO</v>
      </c>
      <c r="G7" s="24" t="str">
        <f>IF(est!G7="SI",C7,"NO")</f>
        <v>NO</v>
      </c>
      <c r="H7" s="24" t="str">
        <f>IF(est!H7="SI",C7,"NO")</f>
        <v>NO</v>
      </c>
      <c r="I7" s="24" t="str">
        <f>IF(est!I7="SI",C7,"NO")</f>
        <v>NO</v>
      </c>
      <c r="J7" s="24" t="str">
        <f>IF(est!J7="SI",C7,"NO")</f>
        <v>NO</v>
      </c>
      <c r="K7" s="23"/>
    </row>
    <row r="8" spans="1:12">
      <c r="A8">
        <f t="shared" si="0"/>
        <v>4</v>
      </c>
      <c r="B8" s="24">
        <f>est!C8</f>
        <v>0</v>
      </c>
      <c r="C8" s="24" t="str">
        <f>IF(est!B8="SI",'INS4'!D15,"0")</f>
        <v>0</v>
      </c>
      <c r="D8" s="24" t="str">
        <f>IF(est!D8="SI",C8,"NO")</f>
        <v>NO</v>
      </c>
      <c r="E8" s="24" t="str">
        <f>IF(est!E8="SI",C8,"NO")</f>
        <v>NO</v>
      </c>
      <c r="F8" s="24" t="str">
        <f>IF(est!F8="SI",C8,"NO")</f>
        <v>NO</v>
      </c>
      <c r="G8" s="24" t="str">
        <f>IF(est!G8="SI",C8,"NO")</f>
        <v>NO</v>
      </c>
      <c r="H8" s="24" t="str">
        <f>IF(est!H8="SI",C8,"NO")</f>
        <v>NO</v>
      </c>
      <c r="I8" s="24" t="str">
        <f>IF(est!I8="SI",C8,"NO")</f>
        <v>NO</v>
      </c>
      <c r="J8" s="24" t="str">
        <f>IF(est!J8="SI",C8,"NO")</f>
        <v>NO</v>
      </c>
      <c r="K8" s="23"/>
    </row>
    <row r="9" spans="1:12">
      <c r="A9">
        <f t="shared" ref="A9" si="1">SUM(A8)+1</f>
        <v>5</v>
      </c>
      <c r="B9" s="24">
        <f>est!C9</f>
        <v>0</v>
      </c>
      <c r="C9" s="24" t="str">
        <f>IF(est!B9="SI",'INS5'!D15,"0")</f>
        <v>0</v>
      </c>
      <c r="D9" s="24" t="str">
        <f>IF(est!D9="SI",C9,"NO")</f>
        <v>NO</v>
      </c>
      <c r="E9" s="24" t="str">
        <f>IF(est!E9="SI",C9,"NO")</f>
        <v>NO</v>
      </c>
      <c r="F9" s="24" t="str">
        <f>IF(est!F9="SI",C9,"NO")</f>
        <v>NO</v>
      </c>
      <c r="G9" s="24" t="str">
        <f>IF(est!G9="SI",C9,"NO")</f>
        <v>NO</v>
      </c>
      <c r="H9" s="24" t="str">
        <f>IF(est!H9="SI",C9,"NO")</f>
        <v>NO</v>
      </c>
      <c r="I9" s="24" t="str">
        <f>IF(est!I9="SI",C9,"NO")</f>
        <v>NO</v>
      </c>
      <c r="J9" s="24" t="str">
        <f>IF(est!J9="SI",C9,"NO")</f>
        <v>NO</v>
      </c>
      <c r="K9" s="23"/>
    </row>
    <row r="10" spans="1:12">
      <c r="A10" s="9" t="s">
        <v>52</v>
      </c>
      <c r="B10" s="26"/>
      <c r="C10" s="26">
        <f>((('2'!C5*est!D13)+('2'!C6*est!D14)+('2'!C7*est!D15)+('2'!C8*est!D16)+('2'!C9*est!D17))/100)</f>
        <v>0</v>
      </c>
      <c r="D10" s="26" t="e">
        <f t="shared" ref="D10:J10" si="2">AVERAGE(D5:D9)</f>
        <v>#DIV/0!</v>
      </c>
      <c r="E10" s="26" t="e">
        <f t="shared" si="2"/>
        <v>#DIV/0!</v>
      </c>
      <c r="F10" s="26" t="e">
        <f t="shared" si="2"/>
        <v>#DIV/0!</v>
      </c>
      <c r="G10" s="26" t="e">
        <f t="shared" si="2"/>
        <v>#DIV/0!</v>
      </c>
      <c r="H10" s="26" t="e">
        <f t="shared" si="2"/>
        <v>#DIV/0!</v>
      </c>
      <c r="I10" s="26" t="e">
        <f t="shared" si="2"/>
        <v>#DIV/0!</v>
      </c>
      <c r="J10" s="26" t="e">
        <f t="shared" si="2"/>
        <v>#DIV/0!</v>
      </c>
      <c r="K10" s="23"/>
      <c r="L10" s="23"/>
    </row>
    <row r="11" spans="1:12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>
      <c r="B12" s="1" t="s">
        <v>53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2">
      <c r="B13" s="31" t="s">
        <v>64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2">
      <c r="B14" s="24" t="str">
        <f>IF(C5&lt;=4.9,est!C21,"SUPERADO")</f>
        <v>SUPERADO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1:12">
      <c r="B15" s="24" t="str">
        <f>IF(C5&lt;=4.9,est!C22,"SUPERADO")</f>
        <v>SUPERADO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2">
      <c r="B16" s="24" t="str">
        <f>IF(C5&lt;=4.9,est!C23,"SUPERADO")</f>
        <v>SUPERADO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2:12">
      <c r="B17" s="24" t="str">
        <f>IF(C5&lt;=4.9,est!C24,"SUPERADO")</f>
        <v>SUPERADO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2:12">
      <c r="B18" s="24" t="str">
        <f>IF(C5&lt;=4.9,est!C25,"SUPERADO")</f>
        <v>SUPERADO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2:12">
      <c r="B19" s="24" t="str">
        <f>IF(C5&lt;=4.9,est!C26,"SUPERADO")</f>
        <v>SUPERADO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2:12">
      <c r="B20" s="24" t="str">
        <f>IF(C5&lt;=4.9,est!C27,"SUPERADO")</f>
        <v>SUPERADO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2:12">
      <c r="B21" s="24" t="str">
        <f>IF(C5&lt;=4.9,est!C28,"SUPERADO")</f>
        <v>SUPERADO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2:12">
      <c r="B22" s="24" t="str">
        <f>IF(C5&lt;=4.9,est!C29,"SUPERADO")</f>
        <v>SUPERADO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2:12">
      <c r="B23" s="24" t="str">
        <f>IF(C5&lt;=4.9,est!C30,"SUPERADO")</f>
        <v>SUPERADO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2:12">
      <c r="B24" s="24" t="str">
        <f>IF(C5&lt;=4.9,est!C31,"SUPERADO")</f>
        <v>SUPERADO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2:12">
      <c r="B25" s="24" t="str">
        <f>IF(C5&lt;=4.9,est!C32,"SUPERADO")</f>
        <v>SUPERADO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2:12">
      <c r="B26" s="24" t="str">
        <f>IF(C5&lt;=4.9,est!C33,"SUPERADO")</f>
        <v>SUPERADO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2:12">
      <c r="B27" s="24" t="str">
        <f>IF(C5&lt;=4.9,est!C34,"SUPERADO")</f>
        <v>SUPERADO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2:12">
      <c r="B28" s="24" t="str">
        <f>IF(C5&lt;=4.9,est!C571,"SUPERADO")</f>
        <v>SUPERADO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2:12">
      <c r="B29" s="24" t="str">
        <f>IF(C5&lt;=4.9,est!C36,"SUPERADO")</f>
        <v>SUPERADO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2:12">
      <c r="B30" s="24" t="str">
        <f>IF(C5&lt;=4.9,est!C37,"SUPERADO")</f>
        <v>SUPERADO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2:12">
      <c r="B31" s="24" t="str">
        <f>IF(C5&lt;=4.9,est!C38,"SUPERADO")</f>
        <v>SUPERADO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2:12">
      <c r="B32" s="24" t="str">
        <f>IF(C5&lt;=4.9,est!C39,"SUPERADO")</f>
        <v>SUPERADO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2:12">
      <c r="B33" s="24" t="str">
        <f>IF(C5&lt;=4.9,est!C40,"SUPERADO")</f>
        <v>SUPERADO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2:12">
      <c r="B34" s="24" t="str">
        <f>IF(C5&lt;=4.9,est!C41,"SUPERADO")</f>
        <v>SUPERADO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2:12">
      <c r="B35" s="24" t="str">
        <f>IF(C5&lt;=4.9,est!C42,"SUPERADO")</f>
        <v>SUPERADO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2:12">
      <c r="B36" s="31" t="s">
        <v>65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</row>
    <row r="37" spans="2:12">
      <c r="B37" s="24" t="str">
        <f>IF(C6&lt;=4.9,est!C44,"SUPERADO")</f>
        <v>SUPERADO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</row>
    <row r="38" spans="2:12">
      <c r="B38" s="24" t="str">
        <f>IF(C6&lt;=4.9,est!C45,"SUPERADO")</f>
        <v>SUPERADO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39" spans="2:12">
      <c r="B39" s="24" t="str">
        <f>IF(C6&lt;=4.9,est!C46,"SUPERADO")</f>
        <v>SUPERADO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2:12">
      <c r="B40" s="24" t="str">
        <f>IF(C6&lt;=4.9,est!C47,"SUPERADO")</f>
        <v>SUPERADO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</row>
    <row r="41" spans="2:12">
      <c r="B41" s="24" t="str">
        <f>IF(C6&lt;=4.9,est!C48,"SUPERADO")</f>
        <v>SUPERADO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2:12">
      <c r="B42" s="24" t="str">
        <f>IF(C6&lt;=4.9,est!C49,"SUPERADO")</f>
        <v>SUPERADO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2:12">
      <c r="B43" s="24" t="str">
        <f>IF(C6&lt;=4.9,est!C50,"SUPERADO")</f>
        <v>SUPERADO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2:12">
      <c r="B44" s="24" t="str">
        <f>IF(C6&lt;=4.9,est!C51,"SUPERADO")</f>
        <v>SUPERADO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2:12">
      <c r="B45" s="24" t="str">
        <f>IF(C6&lt;=4.9,est!C52,"SUPERADO")</f>
        <v>SUPERADO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2:12">
      <c r="B46" s="24" t="str">
        <f>IF(C6&lt;=4.9,est!C53,"SUPERADO")</f>
        <v>SUPERADO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2:12">
      <c r="B47" s="31" t="s">
        <v>66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2:12">
      <c r="B48" s="24" t="str">
        <f>IF(C7&lt;=4.9,est!C55,"SUPERADO")</f>
        <v>SUPERADO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2:12">
      <c r="B49" s="24" t="str">
        <f>IF(C7&lt;=4.9,est!C56,"SUPERADO")</f>
        <v>SUPERADO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2:12">
      <c r="B50" s="24" t="str">
        <f>IF(C7&lt;=4.9,est!C57,"SUPERADO")</f>
        <v>SUPERADO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2:12">
      <c r="B51" s="24" t="str">
        <f>IF(C7&lt;=4.9,est!C58,"SUPERADO")</f>
        <v>SUPERADO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2:12">
      <c r="B52" s="24" t="str">
        <f>IF(C7&lt;=4.9,est!C59,"SUPERADO")</f>
        <v>SUPERADO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3" spans="2:12">
      <c r="B53" s="24" t="str">
        <f>IF(C7&lt;=4.9,est!C60,"SUPERADO")</f>
        <v>SUPERADO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2:12">
      <c r="B54" s="24" t="str">
        <f>IF(C7&lt;=4.9,est!C61,"SUPERADO")</f>
        <v>SUPERADO</v>
      </c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2:12">
      <c r="B55" s="24" t="str">
        <f>IF(C7&lt;=4.9,est!C62,"SUPERADO")</f>
        <v>SUPERADO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2:12">
      <c r="B56" s="24" t="str">
        <f>IF(C7&lt;=4.9,est!C63,"SUPERADO")</f>
        <v>SUPERADO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2:12">
      <c r="B57" s="24" t="str">
        <f>IF(C7&lt;=4.9,est!C64,"SUPERADO")</f>
        <v>SUPERADO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</row>
    <row r="58" spans="2:12">
      <c r="B58" s="31" t="s">
        <v>67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59" spans="2:12">
      <c r="B59" s="24" t="str">
        <f>IF(C8&lt;=4.9,est!C66,"SUPERADO")</f>
        <v>SUPERADO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2:12">
      <c r="B60" s="24" t="str">
        <f>IF(C8&lt;=4.9,est!C67,"SUPERADO")</f>
        <v>SUPERADO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</row>
    <row r="61" spans="2:12">
      <c r="B61" s="24" t="str">
        <f>IF(C8&lt;=4.9,est!C68,"SUPERADO")</f>
        <v>SUPERADO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</row>
    <row r="62" spans="2:12">
      <c r="B62" s="24" t="str">
        <f>IF(C8&lt;=4.9,est!C69,"SUPERADO")</f>
        <v>SUPERADO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</row>
    <row r="63" spans="2:12">
      <c r="B63" s="24" t="str">
        <f>IF(C8&lt;=4.9,est!C70,"SUPERADO")</f>
        <v>SUPERADO</v>
      </c>
      <c r="C63" s="23"/>
      <c r="D63" s="23"/>
      <c r="E63" s="23"/>
      <c r="F63" s="23"/>
      <c r="G63" s="23"/>
      <c r="H63" s="23"/>
      <c r="I63" s="23"/>
      <c r="J63" s="23"/>
      <c r="K63" s="23"/>
      <c r="L63" s="23"/>
    </row>
    <row r="64" spans="2:12">
      <c r="B64" s="24" t="str">
        <f>IF(C8&lt;=4.9,est!C71,"SUPERADO")</f>
        <v>SUPERADO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</row>
    <row r="65" spans="2:12">
      <c r="B65" s="24" t="str">
        <f>IF(C8&lt;=4.9,est!C72,"SUPERADO")</f>
        <v>SUPERADO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</row>
    <row r="66" spans="2:12">
      <c r="B66" s="24" t="str">
        <f>IF(C8&lt;=4.9,est!C73,"SUPERADO")</f>
        <v>SUPERADO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</row>
    <row r="67" spans="2:12">
      <c r="B67" s="24" t="str">
        <f>IF(C8&lt;=4.9,est!C74,"SUPERADO")</f>
        <v>SUPERADO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</row>
    <row r="68" spans="2:12">
      <c r="B68" s="24" t="str">
        <f>IF(C8&lt;=4.9,est!C75,"SUPERADO")</f>
        <v>SUPERADO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</row>
    <row r="69" spans="2:12">
      <c r="B69" s="31" t="s">
        <v>68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</row>
    <row r="70" spans="2:12">
      <c r="B70" s="24" t="str">
        <f>IF(C9&lt;=4.9,est!C77,"SUPERADO")</f>
        <v>SUPERADO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</row>
    <row r="71" spans="2:12">
      <c r="B71" s="24" t="str">
        <f>IF(C9&lt;=4.9,est!C78,"SUPERADO")</f>
        <v>SUPERADO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</row>
    <row r="72" spans="2:12">
      <c r="B72" s="24" t="str">
        <f>IF(C9&lt;=4.9,est!C79,"SUPERADO")</f>
        <v>SUPERADO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</row>
    <row r="73" spans="2:12">
      <c r="B73" s="24" t="str">
        <f>IF(C9&lt;=4.9,est!C80,"SUPERADO")</f>
        <v>SUPERADO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</row>
    <row r="74" spans="2:12">
      <c r="B74" s="24" t="str">
        <f>IF(C9&lt;=4.9,est!C81,"SUPERADO")</f>
        <v>SUPERADO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</row>
    <row r="75" spans="2:12">
      <c r="B75" s="24" t="str">
        <f>IF(C9&lt;=4.9,est!C82,"SUPERADO")</f>
        <v>SUPERADO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</row>
    <row r="76" spans="2:12">
      <c r="B76" s="24" t="str">
        <f>IF(C9&lt;=4.9,est!C83,"SUPERADO")</f>
        <v>SUPERADO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</row>
    <row r="77" spans="2:12">
      <c r="B77" s="24" t="str">
        <f>IF(C9&lt;=4.9,est!C84,"SUPERADO")</f>
        <v>SUPERADO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</row>
    <row r="78" spans="2:12">
      <c r="B78" s="24" t="str">
        <f>IF(C9&lt;=4.9,est!C85,"SUPERADO")</f>
        <v>SUPERADO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</row>
    <row r="79" spans="2:12">
      <c r="B79" s="24" t="str">
        <f>IF(C9&lt;=4.9,est!C86,"SUPERADO")</f>
        <v>SUPERADO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</row>
    <row r="80" spans="2:12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</row>
    <row r="81" spans="2:12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</row>
    <row r="82" spans="2:12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</row>
    <row r="83" spans="2:12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2:12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 spans="2:12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</row>
    <row r="86" spans="2:12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</row>
    <row r="87" spans="2:12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</row>
    <row r="88" spans="2:12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</row>
    <row r="89" spans="2:12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</row>
    <row r="90" spans="2:12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</row>
    <row r="91" spans="2:12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</row>
    <row r="92" spans="2:12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</row>
    <row r="93" spans="2:12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</row>
    <row r="94" spans="2:12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2:12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</row>
    <row r="96" spans="2:12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</row>
    <row r="97" spans="2:12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</row>
    <row r="98" spans="2:12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</row>
    <row r="99" spans="2:12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</row>
    <row r="100" spans="2:12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2:12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2:12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</row>
    <row r="103" spans="2:12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2:12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2:12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</row>
    <row r="106" spans="2:12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</row>
    <row r="107" spans="2:12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</row>
    <row r="108" spans="2:12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</row>
    <row r="109" spans="2:12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</row>
    <row r="110" spans="2:12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</row>
    <row r="111" spans="2:12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</row>
    <row r="112" spans="2:12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</row>
    <row r="113" spans="2:12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</row>
    <row r="114" spans="2:12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</row>
    <row r="115" spans="2:12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</row>
    <row r="116" spans="2:12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</row>
    <row r="117" spans="2:12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</row>
    <row r="118" spans="2:12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</row>
    <row r="119" spans="2:12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</row>
    <row r="120" spans="2:12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</row>
    <row r="121" spans="2:12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</row>
    <row r="122" spans="2:12"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</row>
    <row r="123" spans="2:12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</row>
    <row r="124" spans="2:12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</row>
    <row r="125" spans="2:12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</row>
    <row r="126" spans="2:12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</row>
    <row r="127" spans="2:12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</row>
    <row r="128" spans="2:12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</row>
    <row r="129" spans="2:12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</row>
    <row r="130" spans="2:12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</row>
    <row r="131" spans="2:12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</row>
    <row r="132" spans="2:12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</row>
    <row r="133" spans="2:12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</row>
    <row r="134" spans="2:12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</row>
    <row r="135" spans="2:12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</row>
    <row r="136" spans="2:12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</row>
    <row r="137" spans="2:12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</row>
    <row r="138" spans="2:12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</row>
    <row r="139" spans="2:12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</row>
    <row r="140" spans="2:12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</row>
    <row r="141" spans="2:12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</row>
    <row r="142" spans="2:12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</row>
    <row r="143" spans="2:12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</row>
    <row r="144" spans="2:12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</row>
    <row r="145" spans="2:12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</row>
    <row r="146" spans="2:12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</row>
    <row r="147" spans="2:12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</row>
    <row r="148" spans="2:12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</row>
    <row r="149" spans="2:12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</row>
    <row r="150" spans="2:12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</row>
    <row r="151" spans="2:12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</row>
    <row r="152" spans="2:12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</row>
    <row r="153" spans="2:12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</row>
    <row r="154" spans="2:12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</row>
    <row r="155" spans="2:12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</row>
    <row r="156" spans="2:12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</row>
    <row r="157" spans="2:12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</row>
    <row r="158" spans="2:12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</row>
    <row r="159" spans="2:12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</row>
  </sheetData>
  <sheetProtection password="C372" sheet="1" objects="1" scenarios="1"/>
  <protectedRanges>
    <protectedRange password="C4B2" sqref="B12" name="Rango1_2"/>
  </protectedRanges>
  <mergeCells count="2">
    <mergeCell ref="B3:B4"/>
    <mergeCell ref="D3:J3"/>
  </mergeCells>
  <conditionalFormatting sqref="D5:J9 B13 B36 B47 B58 B69">
    <cfRule type="cellIs" dxfId="287" priority="45" operator="equal">
      <formula>"IN"</formula>
    </cfRule>
  </conditionalFormatting>
  <conditionalFormatting sqref="D5:J9">
    <cfRule type="cellIs" dxfId="286" priority="39" operator="equal">
      <formula>"SI"</formula>
    </cfRule>
    <cfRule type="cellIs" dxfId="285" priority="43" operator="equal">
      <formula>"IN"</formula>
    </cfRule>
  </conditionalFormatting>
  <conditionalFormatting sqref="D5:J9">
    <cfRule type="cellIs" dxfId="284" priority="42" operator="equal">
      <formula>"x"</formula>
    </cfRule>
  </conditionalFormatting>
  <conditionalFormatting sqref="A1:A4 A9:A10 B12:B13 B1:K10">
    <cfRule type="cellIs" dxfId="283" priority="40" operator="between">
      <formula>0.1</formula>
      <formula>4.9</formula>
    </cfRule>
  </conditionalFormatting>
  <conditionalFormatting sqref="D5:J9">
    <cfRule type="cellIs" dxfId="282" priority="34" operator="equal">
      <formula>"SI"</formula>
    </cfRule>
    <cfRule type="cellIs" dxfId="281" priority="35" operator="equal">
      <formula>"IN"</formula>
    </cfRule>
  </conditionalFormatting>
  <conditionalFormatting sqref="D5:J9 B5:B9">
    <cfRule type="colorScale" priority="50">
      <colorScale>
        <cfvo type="min" val="0"/>
        <cfvo type="max" val="0"/>
        <color rgb="FFFF7128"/>
        <color rgb="FFFFEF9C"/>
      </colorScale>
    </cfRule>
  </conditionalFormatting>
  <conditionalFormatting sqref="D5:J9">
    <cfRule type="colorScale" priority="60">
      <colorScale>
        <cfvo type="min" val="0"/>
        <cfvo type="max" val="0"/>
        <color rgb="FFFF7128"/>
        <color rgb="FFFFEF9C"/>
      </colorScale>
    </cfRule>
  </conditionalFormatting>
  <conditionalFormatting sqref="C10">
    <cfRule type="cellIs" dxfId="280" priority="1" operator="between">
      <formula>0.1</formula>
      <formula>4.9</formula>
    </cfRule>
  </conditionalFormatting>
  <dataValidations count="3">
    <dataValidation type="list" allowBlank="1" showInputMessage="1" showErrorMessage="1" sqref="J2">
      <formula1>si</formula1>
    </dataValidation>
    <dataValidation type="list" allowBlank="1" showInputMessage="1" showErrorMessage="1" sqref="L2">
      <formula1>cur</formula1>
    </dataValidation>
    <dataValidation type="list" allowBlank="1" showInputMessage="1" showErrorMessage="1" sqref="G1">
      <formula1>$T$5:$T$9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C00000"/>
  </sheetPr>
  <dimension ref="A1:U79"/>
  <sheetViews>
    <sheetView workbookViewId="0">
      <selection activeCell="C10" sqref="C10"/>
    </sheetView>
  </sheetViews>
  <sheetFormatPr baseColWidth="10" defaultRowHeight="15"/>
  <cols>
    <col min="1" max="1" width="12.7109375" customWidth="1"/>
    <col min="2" max="2" width="100.7109375" customWidth="1"/>
    <col min="5" max="5" width="13.42578125" bestFit="1" customWidth="1"/>
    <col min="10" max="10" width="13.140625" customWidth="1"/>
    <col min="11" max="11" width="16.5703125" customWidth="1"/>
    <col min="12" max="12" width="100.7109375" customWidth="1"/>
    <col min="20" max="21" width="0" hidden="1" customWidth="1"/>
  </cols>
  <sheetData>
    <row r="1" spans="1:21">
      <c r="A1" s="2" t="s">
        <v>3</v>
      </c>
      <c r="B1">
        <f>general!B6</f>
        <v>0</v>
      </c>
      <c r="F1" s="2" t="s">
        <v>0</v>
      </c>
      <c r="G1">
        <f>general!C1</f>
        <v>0</v>
      </c>
      <c r="I1" s="2" t="s">
        <v>4</v>
      </c>
      <c r="J1">
        <f>general!E1</f>
        <v>0</v>
      </c>
      <c r="K1" s="2" t="s">
        <v>8</v>
      </c>
    </row>
    <row r="2" spans="1:21">
      <c r="A2" s="2" t="s">
        <v>2</v>
      </c>
      <c r="B2">
        <f>C10</f>
        <v>0</v>
      </c>
      <c r="F2" s="2" t="s">
        <v>1</v>
      </c>
      <c r="G2">
        <f>general!E2</f>
        <v>0</v>
      </c>
      <c r="I2" s="2" t="s">
        <v>5</v>
      </c>
      <c r="K2" s="2" t="s">
        <v>6</v>
      </c>
      <c r="T2" t="s">
        <v>9</v>
      </c>
      <c r="U2" t="s">
        <v>15</v>
      </c>
    </row>
    <row r="3" spans="1:21">
      <c r="B3" s="42" t="s">
        <v>7</v>
      </c>
      <c r="D3" s="44" t="s">
        <v>2</v>
      </c>
      <c r="E3" s="45"/>
      <c r="F3" s="45"/>
      <c r="G3" s="45"/>
      <c r="H3" s="45"/>
      <c r="I3" s="45"/>
      <c r="J3" s="46"/>
      <c r="T3" t="s">
        <v>10</v>
      </c>
      <c r="U3" t="s">
        <v>16</v>
      </c>
    </row>
    <row r="4" spans="1:21">
      <c r="B4" s="42"/>
      <c r="C4" s="8" t="s">
        <v>51</v>
      </c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1" t="s">
        <v>31</v>
      </c>
      <c r="L4" s="1" t="s">
        <v>53</v>
      </c>
      <c r="T4" t="s">
        <v>11</v>
      </c>
    </row>
    <row r="5" spans="1:21">
      <c r="A5">
        <v>1</v>
      </c>
      <c r="B5" s="24">
        <f>est!C5</f>
        <v>0</v>
      </c>
      <c r="C5" s="24" t="str">
        <f>IF(est!B5="SI",'INS1'!E15,"0")</f>
        <v>0</v>
      </c>
      <c r="D5" s="24" t="str">
        <f>IF(est!D5="SI",C5,"NO")</f>
        <v>NO</v>
      </c>
      <c r="E5" s="24" t="str">
        <f>IF(est!E5="SI",C5,"NO")</f>
        <v>NO</v>
      </c>
      <c r="F5" s="24" t="str">
        <f>IF(est!F5="SI",C5,"NO")</f>
        <v>NO</v>
      </c>
      <c r="G5" s="24" t="str">
        <f>IF(est!G5="SI",C5,"NO")</f>
        <v>NO</v>
      </c>
      <c r="H5" s="24" t="str">
        <f>IF(est!H5="SI",C5,"NO")</f>
        <v>NO</v>
      </c>
      <c r="I5" s="24" t="str">
        <f>IF(est!I5="SI",C5,"NO")</f>
        <v>NO</v>
      </c>
      <c r="J5" s="24" t="str">
        <f>IF(est!J5="SI",C5,"NO")</f>
        <v>NO</v>
      </c>
      <c r="K5" s="23"/>
      <c r="L5" s="24" t="str">
        <f>IF(C5&lt;=4.9,B5,"SUPERADO")</f>
        <v>SUPERADO</v>
      </c>
      <c r="M5" s="23"/>
      <c r="T5" t="s">
        <v>12</v>
      </c>
      <c r="U5" t="s">
        <v>20</v>
      </c>
    </row>
    <row r="6" spans="1:21">
      <c r="A6">
        <f>SUM(A5)+1</f>
        <v>2</v>
      </c>
      <c r="B6" s="24">
        <f>est!C6</f>
        <v>0</v>
      </c>
      <c r="C6" s="24" t="str">
        <f>IF(est!B6="SI",'INS2'!E15,"0")</f>
        <v>0</v>
      </c>
      <c r="D6" s="24" t="str">
        <f>IF(est!D6="SI",C6,"NO")</f>
        <v>NO</v>
      </c>
      <c r="E6" s="24" t="str">
        <f>IF(est!E6="SI",C6,"NO")</f>
        <v>NO</v>
      </c>
      <c r="F6" s="24" t="str">
        <f>IF(est!F6="SI",C6,"NO")</f>
        <v>NO</v>
      </c>
      <c r="G6" s="24" t="str">
        <f>IF(est!G6="SI",C6,"NO")</f>
        <v>NO</v>
      </c>
      <c r="H6" s="24" t="str">
        <f>IF(est!H6="SI",C6,"NO")</f>
        <v>NO</v>
      </c>
      <c r="I6" s="24" t="str">
        <f>IF(est!I6="SI",C6,"NO")</f>
        <v>NO</v>
      </c>
      <c r="J6" s="24" t="str">
        <f>IF(est!J6="SI",C6,"NO")</f>
        <v>NO</v>
      </c>
      <c r="K6" s="23"/>
      <c r="L6" s="24" t="str">
        <f>IF(C6&lt;=4.9,B6,"SUPERADO")</f>
        <v>SUPERADO</v>
      </c>
      <c r="M6" s="23"/>
      <c r="T6" t="s">
        <v>13</v>
      </c>
      <c r="U6" t="s">
        <v>21</v>
      </c>
    </row>
    <row r="7" spans="1:21">
      <c r="A7">
        <f t="shared" ref="A7:A8" si="0">SUM(A6)+1</f>
        <v>3</v>
      </c>
      <c r="B7" s="24">
        <f>est!C7</f>
        <v>0</v>
      </c>
      <c r="C7" s="24" t="str">
        <f>IF(est!B7="SI",'INS3'!E15,"0")</f>
        <v>0</v>
      </c>
      <c r="D7" s="24" t="str">
        <f>IF(est!D7="SI",C7,"NO")</f>
        <v>NO</v>
      </c>
      <c r="E7" s="24" t="str">
        <f>IF(est!E7="SI",C7,"NO")</f>
        <v>NO</v>
      </c>
      <c r="F7" s="24" t="str">
        <f>IF(est!F7="SI",C7,"NO")</f>
        <v>NO</v>
      </c>
      <c r="G7" s="24" t="str">
        <f>IF(est!G7="SI",C7,"NO")</f>
        <v>NO</v>
      </c>
      <c r="H7" s="24" t="str">
        <f>IF(est!H7="SI",C7,"NO")</f>
        <v>NO</v>
      </c>
      <c r="I7" s="24" t="str">
        <f>IF(est!I7="SI",C7,"NO")</f>
        <v>NO</v>
      </c>
      <c r="J7" s="24" t="str">
        <f>IF(est!J7="SI",C7,"NO")</f>
        <v>NO</v>
      </c>
      <c r="K7" s="23"/>
      <c r="L7" s="24" t="str">
        <f>IF(C7&lt;=4.9,B7,"SUPERADO")</f>
        <v>SUPERADO</v>
      </c>
      <c r="M7" s="23"/>
      <c r="T7" t="s">
        <v>14</v>
      </c>
      <c r="U7" t="s">
        <v>22</v>
      </c>
    </row>
    <row r="8" spans="1:21">
      <c r="A8">
        <f t="shared" si="0"/>
        <v>4</v>
      </c>
      <c r="B8" s="24">
        <f>est!C8</f>
        <v>0</v>
      </c>
      <c r="C8" s="24" t="str">
        <f>IF(est!B8="SI",'INS4'!E15,"0")</f>
        <v>0</v>
      </c>
      <c r="D8" s="24" t="str">
        <f>IF(est!D8="SI",C8,"NO")</f>
        <v>NO</v>
      </c>
      <c r="E8" s="24" t="str">
        <f>IF(est!E8="SI",C8,"NO")</f>
        <v>NO</v>
      </c>
      <c r="F8" s="24" t="str">
        <f>IF(est!F8="SI",C8,"NO")</f>
        <v>NO</v>
      </c>
      <c r="G8" s="24" t="str">
        <f>IF(est!G8="SI",C8,"NO")</f>
        <v>NO</v>
      </c>
      <c r="H8" s="24" t="str">
        <f>IF(est!H8="SI",C8,"NO")</f>
        <v>NO</v>
      </c>
      <c r="I8" s="24" t="str">
        <f>IF(est!I8="SI",C8,"NO")</f>
        <v>NO</v>
      </c>
      <c r="J8" s="24" t="str">
        <f>IF(est!J8="SI",C8,"NO")</f>
        <v>NO</v>
      </c>
      <c r="K8" s="23"/>
      <c r="L8" s="24" t="str">
        <f>IF(C8&lt;=4.9,B8,"SUPERADO")</f>
        <v>SUPERADO</v>
      </c>
      <c r="M8" s="23"/>
      <c r="U8" t="s">
        <v>23</v>
      </c>
    </row>
    <row r="9" spans="1:21">
      <c r="A9">
        <f t="shared" ref="A9" si="1">SUM(A8)+1</f>
        <v>5</v>
      </c>
      <c r="B9" s="24">
        <f>est!C9</f>
        <v>0</v>
      </c>
      <c r="C9" s="24" t="str">
        <f>IF(est!B9="SI",'INS5'!E15,"0")</f>
        <v>0</v>
      </c>
      <c r="D9" s="24" t="str">
        <f>IF(est!D9="SI",C9,"NO")</f>
        <v>NO</v>
      </c>
      <c r="E9" s="24" t="str">
        <f>IF(est!E9="SI",C9,"NO")</f>
        <v>NO</v>
      </c>
      <c r="F9" s="24" t="str">
        <f>IF(est!F9="SI",C9,"NO")</f>
        <v>NO</v>
      </c>
      <c r="G9" s="24" t="str">
        <f>IF(est!G9="SI",C9,"NO")</f>
        <v>NO</v>
      </c>
      <c r="H9" s="24" t="str">
        <f>IF(est!H9="SI",C9,"NO")</f>
        <v>NO</v>
      </c>
      <c r="I9" s="24" t="str">
        <f>IF(est!I9="SI",C9,"NO")</f>
        <v>NO</v>
      </c>
      <c r="J9" s="24" t="str">
        <f>IF(est!J9="SI",C9,"NO")</f>
        <v>NO</v>
      </c>
      <c r="K9" s="23"/>
      <c r="L9" s="24" t="str">
        <f>IF(C9&lt;=4.9,B9,"SUPERADO")</f>
        <v>SUPERADO</v>
      </c>
      <c r="M9" s="23"/>
      <c r="U9" t="s">
        <v>24</v>
      </c>
    </row>
    <row r="10" spans="1:21">
      <c r="A10" s="9" t="s">
        <v>52</v>
      </c>
      <c r="B10" s="26"/>
      <c r="C10" s="26">
        <f>(((C5*est!D13)+(C6*est!D14)+(C7*est!D15)+(C8*est!D16)+(C9*est!D17))/100)</f>
        <v>0</v>
      </c>
      <c r="D10" s="26" t="e">
        <f t="shared" ref="D10:J10" si="2">AVERAGE(D5:D9)</f>
        <v>#DIV/0!</v>
      </c>
      <c r="E10" s="26" t="e">
        <f t="shared" si="2"/>
        <v>#DIV/0!</v>
      </c>
      <c r="F10" s="26" t="e">
        <f t="shared" si="2"/>
        <v>#DIV/0!</v>
      </c>
      <c r="G10" s="26" t="e">
        <f t="shared" si="2"/>
        <v>#DIV/0!</v>
      </c>
      <c r="H10" s="26" t="e">
        <f t="shared" si="2"/>
        <v>#DIV/0!</v>
      </c>
      <c r="I10" s="26" t="e">
        <f t="shared" si="2"/>
        <v>#DIV/0!</v>
      </c>
      <c r="J10" s="26" t="e">
        <f t="shared" si="2"/>
        <v>#DIV/0!</v>
      </c>
      <c r="K10" s="23"/>
      <c r="L10" s="23"/>
      <c r="M10" s="23"/>
    </row>
    <row r="11" spans="1:21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21">
      <c r="B12" s="1" t="s">
        <v>53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21">
      <c r="B13" s="31" t="s">
        <v>64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21">
      <c r="B14" s="24" t="str">
        <f>IF(C5&lt;=4.9,est!C21,"SUPERADO")</f>
        <v>SUPERADO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21">
      <c r="B15" s="24" t="str">
        <f>IF(C5&lt;=4.9,est!C22,"SUPERADO")</f>
        <v>SUPERADO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21">
      <c r="B16" s="24" t="str">
        <f>IF(C5&lt;=4.9,est!C23,"SUPERADO")</f>
        <v>SUPERADO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2:2">
      <c r="B17" s="24" t="str">
        <f>IF(C5&lt;=4.9,est!C24,"SUPERADO")</f>
        <v>SUPERADO</v>
      </c>
    </row>
    <row r="18" spans="2:2">
      <c r="B18" s="24" t="str">
        <f>IF(C5&lt;=4.9,est!C25,"SUPERADO")</f>
        <v>SUPERADO</v>
      </c>
    </row>
    <row r="19" spans="2:2">
      <c r="B19" s="24" t="str">
        <f>IF(C5&lt;=4.9,est!C26,"SUPERADO")</f>
        <v>SUPERADO</v>
      </c>
    </row>
    <row r="20" spans="2:2">
      <c r="B20" s="24" t="str">
        <f>IF(C5&lt;=4.9,est!C27,"SUPERADO")</f>
        <v>SUPERADO</v>
      </c>
    </row>
    <row r="21" spans="2:2">
      <c r="B21" s="24" t="str">
        <f>IF(C5&lt;=4.9,est!C28,"SUPERADO")</f>
        <v>SUPERADO</v>
      </c>
    </row>
    <row r="22" spans="2:2">
      <c r="B22" s="24" t="str">
        <f>IF(C5&lt;=4.9,est!C29,"SUPERADO")</f>
        <v>SUPERADO</v>
      </c>
    </row>
    <row r="23" spans="2:2">
      <c r="B23" s="24" t="str">
        <f>IF(C5&lt;=4.9,est!C30,"SUPERADO")</f>
        <v>SUPERADO</v>
      </c>
    </row>
    <row r="24" spans="2:2">
      <c r="B24" s="24" t="str">
        <f>IF(C5&lt;=4.9,est!C31,"SUPERADO")</f>
        <v>SUPERADO</v>
      </c>
    </row>
    <row r="25" spans="2:2">
      <c r="B25" s="24" t="str">
        <f>IF(C5&lt;=4.9,est!C32,"SUPERADO")</f>
        <v>SUPERADO</v>
      </c>
    </row>
    <row r="26" spans="2:2">
      <c r="B26" s="24" t="str">
        <f>IF(C5&lt;=4.9,est!C33,"SUPERADO")</f>
        <v>SUPERADO</v>
      </c>
    </row>
    <row r="27" spans="2:2">
      <c r="B27" s="24" t="str">
        <f>IF(C5&lt;=4.9,est!C34,"SUPERADO")</f>
        <v>SUPERADO</v>
      </c>
    </row>
    <row r="28" spans="2:2">
      <c r="B28" s="24" t="str">
        <f>IF(C5&lt;=4.9,est!C571,"SUPERADO")</f>
        <v>SUPERADO</v>
      </c>
    </row>
    <row r="29" spans="2:2">
      <c r="B29" s="24" t="str">
        <f>IF(C5&lt;=4.9,est!C36,"SUPERADO")</f>
        <v>SUPERADO</v>
      </c>
    </row>
    <row r="30" spans="2:2">
      <c r="B30" s="24" t="str">
        <f>IF(C5&lt;=4.9,est!C37,"SUPERADO")</f>
        <v>SUPERADO</v>
      </c>
    </row>
    <row r="31" spans="2:2">
      <c r="B31" s="24" t="str">
        <f>IF(C5&lt;=4.9,est!C38,"SUPERADO")</f>
        <v>SUPERADO</v>
      </c>
    </row>
    <row r="32" spans="2:2">
      <c r="B32" s="24" t="str">
        <f>IF(C5&lt;=4.9,est!C39,"SUPERADO")</f>
        <v>SUPERADO</v>
      </c>
    </row>
    <row r="33" spans="2:2">
      <c r="B33" s="24" t="str">
        <f>IF(C5&lt;=4.9,est!C40,"SUPERADO")</f>
        <v>SUPERADO</v>
      </c>
    </row>
    <row r="34" spans="2:2">
      <c r="B34" s="24" t="str">
        <f>IF(C5&lt;=4.9,est!C41,"SUPERADO")</f>
        <v>SUPERADO</v>
      </c>
    </row>
    <row r="35" spans="2:2">
      <c r="B35" s="24" t="str">
        <f>IF(C5&lt;=4.9,est!C42,"SUPERADO")</f>
        <v>SUPERADO</v>
      </c>
    </row>
    <row r="36" spans="2:2">
      <c r="B36" s="31" t="s">
        <v>65</v>
      </c>
    </row>
    <row r="37" spans="2:2">
      <c r="B37" s="24" t="str">
        <f>IF(C6&lt;=4.9,est!C44,"SUPERADO")</f>
        <v>SUPERADO</v>
      </c>
    </row>
    <row r="38" spans="2:2">
      <c r="B38" s="24" t="str">
        <f>IF(C6&lt;=4.9,est!C45,"SUPERADO")</f>
        <v>SUPERADO</v>
      </c>
    </row>
    <row r="39" spans="2:2">
      <c r="B39" s="24" t="str">
        <f>IF(C6&lt;=4.9,est!C46,"SUPERADO")</f>
        <v>SUPERADO</v>
      </c>
    </row>
    <row r="40" spans="2:2">
      <c r="B40" s="24" t="str">
        <f>IF(C6&lt;=4.9,est!C47,"SUPERADO")</f>
        <v>SUPERADO</v>
      </c>
    </row>
    <row r="41" spans="2:2">
      <c r="B41" s="24" t="str">
        <f>IF(C6&lt;=4.9,est!C48,"SUPERADO")</f>
        <v>SUPERADO</v>
      </c>
    </row>
    <row r="42" spans="2:2">
      <c r="B42" s="24" t="str">
        <f>IF(C6&lt;=4.9,est!C49,"SUPERADO")</f>
        <v>SUPERADO</v>
      </c>
    </row>
    <row r="43" spans="2:2">
      <c r="B43" s="24" t="str">
        <f>IF(C6&lt;=4.9,est!C50,"SUPERADO")</f>
        <v>SUPERADO</v>
      </c>
    </row>
    <row r="44" spans="2:2">
      <c r="B44" s="24" t="str">
        <f>IF(C6&lt;=4.9,est!C51,"SUPERADO")</f>
        <v>SUPERADO</v>
      </c>
    </row>
    <row r="45" spans="2:2">
      <c r="B45" s="24" t="str">
        <f>IF(C6&lt;=4.9,est!C52,"SUPERADO")</f>
        <v>SUPERADO</v>
      </c>
    </row>
    <row r="46" spans="2:2">
      <c r="B46" s="24" t="str">
        <f>IF(C6&lt;=4.9,est!C53,"SUPERADO")</f>
        <v>SUPERADO</v>
      </c>
    </row>
    <row r="47" spans="2:2">
      <c r="B47" s="31" t="s">
        <v>66</v>
      </c>
    </row>
    <row r="48" spans="2:2">
      <c r="B48" s="24" t="str">
        <f>IF(C7&lt;=4.9,est!C55,"SUPERADO")</f>
        <v>SUPERADO</v>
      </c>
    </row>
    <row r="49" spans="2:2">
      <c r="B49" s="24" t="str">
        <f>IF(C7&lt;=4.9,est!C56,"SUPERADO")</f>
        <v>SUPERADO</v>
      </c>
    </row>
    <row r="50" spans="2:2">
      <c r="B50" s="24" t="str">
        <f>IF(C7&lt;=4.9,est!C57,"SUPERADO")</f>
        <v>SUPERADO</v>
      </c>
    </row>
    <row r="51" spans="2:2">
      <c r="B51" s="24" t="str">
        <f>IF(C7&lt;=4.9,est!C58,"SUPERADO")</f>
        <v>SUPERADO</v>
      </c>
    </row>
    <row r="52" spans="2:2">
      <c r="B52" s="24" t="str">
        <f>IF(C7&lt;=4.9,est!C59,"SUPERADO")</f>
        <v>SUPERADO</v>
      </c>
    </row>
    <row r="53" spans="2:2">
      <c r="B53" s="24" t="str">
        <f>IF(C7&lt;=4.9,est!C60,"SUPERADO")</f>
        <v>SUPERADO</v>
      </c>
    </row>
    <row r="54" spans="2:2">
      <c r="B54" s="24" t="str">
        <f>IF(C7&lt;=4.9,est!C61,"SUPERADO")</f>
        <v>SUPERADO</v>
      </c>
    </row>
    <row r="55" spans="2:2">
      <c r="B55" s="24" t="str">
        <f>IF(C7&lt;=4.9,est!C62,"SUPERADO")</f>
        <v>SUPERADO</v>
      </c>
    </row>
    <row r="56" spans="2:2">
      <c r="B56" s="24" t="str">
        <f>IF(C7&lt;=4.9,est!C63,"SUPERADO")</f>
        <v>SUPERADO</v>
      </c>
    </row>
    <row r="57" spans="2:2">
      <c r="B57" s="24" t="str">
        <f>IF(C7&lt;=4.9,est!C64,"SUPERADO")</f>
        <v>SUPERADO</v>
      </c>
    </row>
    <row r="58" spans="2:2">
      <c r="B58" s="31" t="s">
        <v>67</v>
      </c>
    </row>
    <row r="59" spans="2:2">
      <c r="B59" s="24" t="str">
        <f>IF(C8&lt;=4.9,est!C66,"SUPERADO")</f>
        <v>SUPERADO</v>
      </c>
    </row>
    <row r="60" spans="2:2">
      <c r="B60" s="24" t="str">
        <f>IF(C8&lt;=4.9,est!C67,"SUPERADO")</f>
        <v>SUPERADO</v>
      </c>
    </row>
    <row r="61" spans="2:2">
      <c r="B61" s="24" t="str">
        <f>IF(C8&lt;=4.9,est!C68,"SUPERADO")</f>
        <v>SUPERADO</v>
      </c>
    </row>
    <row r="62" spans="2:2">
      <c r="B62" s="24" t="str">
        <f>IF(C8&lt;=4.9,est!C69,"SUPERADO")</f>
        <v>SUPERADO</v>
      </c>
    </row>
    <row r="63" spans="2:2">
      <c r="B63" s="24" t="str">
        <f>IF(C8&lt;=4.9,est!C70,"SUPERADO")</f>
        <v>SUPERADO</v>
      </c>
    </row>
    <row r="64" spans="2:2">
      <c r="B64" s="24" t="str">
        <f>IF(C8&lt;=4.9,est!C71,"SUPERADO")</f>
        <v>SUPERADO</v>
      </c>
    </row>
    <row r="65" spans="2:2">
      <c r="B65" s="24" t="str">
        <f>IF(C8&lt;=4.9,est!C72,"SUPERADO")</f>
        <v>SUPERADO</v>
      </c>
    </row>
    <row r="66" spans="2:2">
      <c r="B66" s="24" t="str">
        <f>IF(C8&lt;=4.9,est!C73,"SUPERADO")</f>
        <v>SUPERADO</v>
      </c>
    </row>
    <row r="67" spans="2:2">
      <c r="B67" s="24" t="str">
        <f>IF(C8&lt;=4.9,est!C74,"SUPERADO")</f>
        <v>SUPERADO</v>
      </c>
    </row>
    <row r="68" spans="2:2">
      <c r="B68" s="24" t="str">
        <f>IF(C8&lt;=4.9,est!C75,"SUPERADO")</f>
        <v>SUPERADO</v>
      </c>
    </row>
    <row r="69" spans="2:2">
      <c r="B69" s="31" t="s">
        <v>68</v>
      </c>
    </row>
    <row r="70" spans="2:2">
      <c r="B70" s="24" t="str">
        <f>IF(C9&lt;=4.9,est!C77,"SUPERADO")</f>
        <v>SUPERADO</v>
      </c>
    </row>
    <row r="71" spans="2:2">
      <c r="B71" s="24" t="str">
        <f>IF(C9&lt;=4.9,est!C78,"SUPERADO")</f>
        <v>SUPERADO</v>
      </c>
    </row>
    <row r="72" spans="2:2">
      <c r="B72" s="24" t="str">
        <f>IF(C9&lt;=4.9,est!C79,"SUPERADO")</f>
        <v>SUPERADO</v>
      </c>
    </row>
    <row r="73" spans="2:2">
      <c r="B73" s="24" t="str">
        <f>IF(C9&lt;=4.9,est!C80,"SUPERADO")</f>
        <v>SUPERADO</v>
      </c>
    </row>
    <row r="74" spans="2:2">
      <c r="B74" s="24" t="str">
        <f>IF(C9&lt;=4.9,est!C81,"SUPERADO")</f>
        <v>SUPERADO</v>
      </c>
    </row>
    <row r="75" spans="2:2">
      <c r="B75" s="24" t="str">
        <f>IF(C9&lt;=4.9,est!C82,"SUPERADO")</f>
        <v>SUPERADO</v>
      </c>
    </row>
    <row r="76" spans="2:2">
      <c r="B76" s="24" t="str">
        <f>IF(C9&lt;=4.9,est!C83,"SUPERADO")</f>
        <v>SUPERADO</v>
      </c>
    </row>
    <row r="77" spans="2:2">
      <c r="B77" s="24" t="str">
        <f>IF(C9&lt;=4.9,est!C84,"SUPERADO")</f>
        <v>SUPERADO</v>
      </c>
    </row>
    <row r="78" spans="2:2">
      <c r="B78" s="24" t="str">
        <f>IF(C9&lt;=4.9,est!C85,"SUPERADO")</f>
        <v>SUPERADO</v>
      </c>
    </row>
    <row r="79" spans="2:2">
      <c r="B79" s="24" t="str">
        <f>IF(C9&lt;=4.9,est!C86,"SUPERADO")</f>
        <v>SUPERADO</v>
      </c>
    </row>
  </sheetData>
  <sheetProtection password="C372" sheet="1" objects="1" scenarios="1"/>
  <protectedRanges>
    <protectedRange password="C4B2" sqref="L4" name="Rango1"/>
    <protectedRange password="C4B2" sqref="B12" name="Rango1_2"/>
  </protectedRanges>
  <mergeCells count="2">
    <mergeCell ref="B3:B4"/>
    <mergeCell ref="D3:J3"/>
  </mergeCells>
  <conditionalFormatting sqref="D5:J9 B13">
    <cfRule type="cellIs" dxfId="279" priority="91" operator="equal">
      <formula>"IN"</formula>
    </cfRule>
  </conditionalFormatting>
  <conditionalFormatting sqref="D5:J9">
    <cfRule type="cellIs" dxfId="278" priority="87" operator="equal">
      <formula>"x"</formula>
    </cfRule>
  </conditionalFormatting>
  <conditionalFormatting sqref="L4 A9:A10 A1:A4 B1:K10">
    <cfRule type="cellIs" dxfId="277" priority="85" operator="between">
      <formula>0.1</formula>
      <formula>4.9</formula>
    </cfRule>
  </conditionalFormatting>
  <conditionalFormatting sqref="D5:J9">
    <cfRule type="cellIs" dxfId="276" priority="82" operator="equal">
      <formula>"SI"</formula>
    </cfRule>
    <cfRule type="cellIs" dxfId="275" priority="83" operator="equal">
      <formula>"IN"</formula>
    </cfRule>
  </conditionalFormatting>
  <conditionalFormatting sqref="D5:J9">
    <cfRule type="cellIs" dxfId="274" priority="74" operator="equal">
      <formula>"SI"</formula>
    </cfRule>
    <cfRule type="cellIs" dxfId="273" priority="75" operator="equal">
      <formula>"IN"</formula>
    </cfRule>
  </conditionalFormatting>
  <conditionalFormatting sqref="D5:J9 B5:B9">
    <cfRule type="colorScale" priority="94">
      <colorScale>
        <cfvo type="min" val="0"/>
        <cfvo type="max" val="0"/>
        <color rgb="FFFF7128"/>
        <color rgb="FFFFEF9C"/>
      </colorScale>
    </cfRule>
  </conditionalFormatting>
  <conditionalFormatting sqref="D5:J9">
    <cfRule type="colorScale" priority="104">
      <colorScale>
        <cfvo type="min" val="0"/>
        <cfvo type="max" val="0"/>
        <color rgb="FFFF7128"/>
        <color rgb="FFFFEF9C"/>
      </colorScale>
    </cfRule>
  </conditionalFormatting>
  <conditionalFormatting sqref="B13 B36 B47 B58 B69">
    <cfRule type="cellIs" dxfId="272" priority="4" operator="equal">
      <formula>"IN"</formula>
    </cfRule>
  </conditionalFormatting>
  <conditionalFormatting sqref="B12:B13">
    <cfRule type="cellIs" dxfId="271" priority="3" operator="between">
      <formula>0.1</formula>
      <formula>4.9</formula>
    </cfRule>
  </conditionalFormatting>
  <conditionalFormatting sqref="C10">
    <cfRule type="cellIs" dxfId="270" priority="2" operator="between">
      <formula>0.1</formula>
      <formula>4.9</formula>
    </cfRule>
  </conditionalFormatting>
  <conditionalFormatting sqref="C10">
    <cfRule type="cellIs" dxfId="269" priority="1" operator="between">
      <formula>0.1</formula>
      <formula>4.9</formula>
    </cfRule>
  </conditionalFormatting>
  <dataValidations count="4">
    <dataValidation type="list" allowBlank="1" showInputMessage="1" showErrorMessage="1" sqref="J2">
      <formula1>si</formula1>
    </dataValidation>
    <dataValidation type="list" allowBlank="1" showInputMessage="1" showErrorMessage="1" sqref="L2">
      <formula1>cur</formula1>
    </dataValidation>
    <dataValidation type="list" allowBlank="1" showInputMessage="1" showErrorMessage="1" sqref="G1">
      <formula1>$U$5:$U$9</formula1>
    </dataValidation>
    <dataValidation type="list" allowBlank="1" showInputMessage="1" showErrorMessage="1" sqref="G2">
      <formula1>$T$2:$T$7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C00000"/>
  </sheetPr>
  <dimension ref="A1:M79"/>
  <sheetViews>
    <sheetView workbookViewId="0">
      <selection activeCell="C9" sqref="C9"/>
    </sheetView>
  </sheetViews>
  <sheetFormatPr baseColWidth="10" defaultRowHeight="15"/>
  <cols>
    <col min="1" max="1" width="12.7109375" customWidth="1"/>
    <col min="2" max="2" width="100.7109375" customWidth="1"/>
    <col min="5" max="5" width="13.42578125" bestFit="1" customWidth="1"/>
    <col min="10" max="10" width="13.140625" customWidth="1"/>
    <col min="11" max="11" width="16.5703125" customWidth="1"/>
    <col min="12" max="12" width="100.7109375" customWidth="1"/>
  </cols>
  <sheetData>
    <row r="1" spans="1:13">
      <c r="A1" s="2" t="s">
        <v>3</v>
      </c>
      <c r="B1">
        <f>general!B7</f>
        <v>0</v>
      </c>
      <c r="F1" s="2" t="s">
        <v>0</v>
      </c>
      <c r="G1">
        <f>general!C1</f>
        <v>0</v>
      </c>
      <c r="I1" s="2" t="s">
        <v>4</v>
      </c>
      <c r="J1">
        <f>general!E1</f>
        <v>0</v>
      </c>
      <c r="K1" s="2" t="s">
        <v>8</v>
      </c>
    </row>
    <row r="2" spans="1:13">
      <c r="A2" s="2" t="s">
        <v>2</v>
      </c>
      <c r="B2">
        <f>C10</f>
        <v>0</v>
      </c>
      <c r="F2" s="2" t="s">
        <v>1</v>
      </c>
      <c r="G2">
        <f>general!E2</f>
        <v>0</v>
      </c>
      <c r="I2" s="2" t="s">
        <v>5</v>
      </c>
      <c r="K2" s="2" t="s">
        <v>6</v>
      </c>
    </row>
    <row r="3" spans="1:13">
      <c r="B3" s="42" t="s">
        <v>7</v>
      </c>
      <c r="D3" s="44" t="s">
        <v>2</v>
      </c>
      <c r="E3" s="45"/>
      <c r="F3" s="45"/>
      <c r="G3" s="45"/>
      <c r="H3" s="45"/>
      <c r="I3" s="45"/>
      <c r="J3" s="46"/>
    </row>
    <row r="4" spans="1:13">
      <c r="B4" s="42"/>
      <c r="C4" s="8" t="s">
        <v>51</v>
      </c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1" t="s">
        <v>31</v>
      </c>
      <c r="L4" s="1" t="s">
        <v>53</v>
      </c>
    </row>
    <row r="5" spans="1:13">
      <c r="A5">
        <v>1</v>
      </c>
      <c r="B5" s="27">
        <f>est!C5</f>
        <v>0</v>
      </c>
      <c r="C5" s="24" t="str">
        <f>IF(est!B5="SI",'INS1'!F15,"0")</f>
        <v>0</v>
      </c>
      <c r="D5" s="24" t="str">
        <f>IF(est!D5="SI",C5,"NO")</f>
        <v>NO</v>
      </c>
      <c r="E5" s="24" t="str">
        <f>IF(est!E5="SI",C5,"NO")</f>
        <v>NO</v>
      </c>
      <c r="F5" s="24" t="str">
        <f>IF(est!F5="SI",C5,"NO")</f>
        <v>NO</v>
      </c>
      <c r="G5" s="24" t="str">
        <f>IF(est!G5="SI",C5,"NO")</f>
        <v>NO</v>
      </c>
      <c r="H5" s="24" t="str">
        <f>IF(est!H5="SI",C5,"NO")</f>
        <v>NO</v>
      </c>
      <c r="I5" s="24" t="str">
        <f>IF(est!I5="SI",C5,"NO")</f>
        <v>NO</v>
      </c>
      <c r="J5" s="24" t="str">
        <f>IF(est!J5="SI",C5,"NO")</f>
        <v>NO</v>
      </c>
      <c r="K5" s="23"/>
      <c r="L5" s="24" t="str">
        <f>IF(C5&lt;=4.9,B5,"SUPERADO")</f>
        <v>SUPERADO</v>
      </c>
      <c r="M5" s="23"/>
    </row>
    <row r="6" spans="1:13">
      <c r="A6">
        <f>SUM(A5)+1</f>
        <v>2</v>
      </c>
      <c r="B6" s="24">
        <f>est!C6</f>
        <v>0</v>
      </c>
      <c r="C6" s="24" t="str">
        <f>IF(est!B6="SI",'INS2'!F15,"0")</f>
        <v>0</v>
      </c>
      <c r="D6" s="24" t="str">
        <f>IF(est!D6="SI",C6,"NO")</f>
        <v>NO</v>
      </c>
      <c r="E6" s="24" t="str">
        <f>IF(est!E6="SI",C6,"NO")</f>
        <v>NO</v>
      </c>
      <c r="F6" s="24" t="str">
        <f>IF(est!F6="SI",C6,"NO")</f>
        <v>NO</v>
      </c>
      <c r="G6" s="24" t="str">
        <f>IF(est!G6="SI",C6,"NO")</f>
        <v>NO</v>
      </c>
      <c r="H6" s="24" t="str">
        <f>IF(est!H6="SI",C6,"NO")</f>
        <v>NO</v>
      </c>
      <c r="I6" s="24" t="str">
        <f>IF(est!I6="SI",C6,"NO")</f>
        <v>NO</v>
      </c>
      <c r="J6" s="24" t="str">
        <f>IF(est!J6="SI",C6,"NO")</f>
        <v>NO</v>
      </c>
      <c r="K6" s="23"/>
      <c r="L6" s="24" t="str">
        <f>IF(C6&lt;=4.9,B6,"SUPERADO")</f>
        <v>SUPERADO</v>
      </c>
      <c r="M6" s="23"/>
    </row>
    <row r="7" spans="1:13">
      <c r="A7">
        <f t="shared" ref="A7:A8" si="0">SUM(A6)+1</f>
        <v>3</v>
      </c>
      <c r="B7" s="24">
        <f>est!C7</f>
        <v>0</v>
      </c>
      <c r="C7" s="24" t="str">
        <f>IF(est!B7="SI",'INS3'!F15,"0")</f>
        <v>0</v>
      </c>
      <c r="D7" s="24" t="str">
        <f>IF(est!D7="SI",C7,"NO")</f>
        <v>NO</v>
      </c>
      <c r="E7" s="24" t="str">
        <f>IF(est!E7="SI",C7,"NO")</f>
        <v>NO</v>
      </c>
      <c r="F7" s="24" t="str">
        <f>IF(est!F7="SI",C7,"NO")</f>
        <v>NO</v>
      </c>
      <c r="G7" s="24" t="str">
        <f>IF(est!G7="SI",C7,"NO")</f>
        <v>NO</v>
      </c>
      <c r="H7" s="24" t="str">
        <f>IF(est!H7="SI",C7,"NO")</f>
        <v>NO</v>
      </c>
      <c r="I7" s="24" t="str">
        <f>IF(est!I7="SI",C7,"NO")</f>
        <v>NO</v>
      </c>
      <c r="J7" s="24" t="str">
        <f>IF(est!J7="SI",C7,"NO")</f>
        <v>NO</v>
      </c>
      <c r="K7" s="23"/>
      <c r="L7" s="24" t="str">
        <f>IF(C7&lt;=4.9,B7,"SUPERADO")</f>
        <v>SUPERADO</v>
      </c>
      <c r="M7" s="23"/>
    </row>
    <row r="8" spans="1:13">
      <c r="A8">
        <f t="shared" si="0"/>
        <v>4</v>
      </c>
      <c r="B8" s="24">
        <f>est!C8</f>
        <v>0</v>
      </c>
      <c r="C8" s="24" t="str">
        <f>IF(est!B8="SI",'INS4'!F15,"0")</f>
        <v>0</v>
      </c>
      <c r="D8" s="24" t="str">
        <f>IF(est!D8="SI",C8,"NO")</f>
        <v>NO</v>
      </c>
      <c r="E8" s="24" t="str">
        <f>IF(est!E8="SI",C8,"NO")</f>
        <v>NO</v>
      </c>
      <c r="F8" s="24" t="str">
        <f>IF(est!F8="SI",C8,"NO")</f>
        <v>NO</v>
      </c>
      <c r="G8" s="24" t="str">
        <f>IF(est!G8="SI",C8,"NO")</f>
        <v>NO</v>
      </c>
      <c r="H8" s="24" t="str">
        <f>IF(est!H8="SI",C8,"NO")</f>
        <v>NO</v>
      </c>
      <c r="I8" s="24" t="str">
        <f>IF(est!I8="SI",C8,"NO")</f>
        <v>NO</v>
      </c>
      <c r="J8" s="24" t="str">
        <f>IF(est!J8="SI",C8,"NO")</f>
        <v>NO</v>
      </c>
      <c r="K8" s="23"/>
      <c r="L8" s="24" t="str">
        <f>IF(C8&lt;=4.9,B8,"SUPERADO")</f>
        <v>SUPERADO</v>
      </c>
      <c r="M8" s="23"/>
    </row>
    <row r="9" spans="1:13">
      <c r="A9">
        <f t="shared" ref="A9" si="1">SUM(A8)+1</f>
        <v>5</v>
      </c>
      <c r="B9" s="24">
        <f>est!C9</f>
        <v>0</v>
      </c>
      <c r="C9" s="24" t="str">
        <f>IF(est!B9="SI",'INS5'!F15,"0")</f>
        <v>0</v>
      </c>
      <c r="D9" s="24" t="str">
        <f>IF(est!D9="SI",C9,"NO")</f>
        <v>NO</v>
      </c>
      <c r="E9" s="24" t="str">
        <f>IF(est!E9="SI",C9,"NO")</f>
        <v>NO</v>
      </c>
      <c r="F9" s="24" t="str">
        <f>IF(est!F9="SI",C9,"NO")</f>
        <v>NO</v>
      </c>
      <c r="G9" s="24" t="str">
        <f>IF(est!G9="SI",C9,"NO")</f>
        <v>NO</v>
      </c>
      <c r="H9" s="24" t="str">
        <f>IF(est!H9="SI",C9,"NO")</f>
        <v>NO</v>
      </c>
      <c r="I9" s="24" t="str">
        <f>IF(est!I9="SI",C9,"NO")</f>
        <v>NO</v>
      </c>
      <c r="J9" s="24" t="str">
        <f>IF(est!J9="SI",C9,"NO")</f>
        <v>NO</v>
      </c>
      <c r="K9" s="23"/>
      <c r="L9" s="24" t="str">
        <f>IF(C9&lt;=4.9,B9,"SUPERADO")</f>
        <v>SUPERADO</v>
      </c>
      <c r="M9" s="23"/>
    </row>
    <row r="10" spans="1:13">
      <c r="A10" s="9" t="s">
        <v>52</v>
      </c>
      <c r="B10" s="26"/>
      <c r="C10" s="26">
        <f>(((C5*est!D13)+(C6*est!D14)+(C7*est!D15)+(C8*est!D16)+(C9*est!D17))/100)</f>
        <v>0</v>
      </c>
      <c r="D10" s="26" t="e">
        <f t="shared" ref="D10:J10" si="2">AVERAGE(D5:D9)</f>
        <v>#DIV/0!</v>
      </c>
      <c r="E10" s="26" t="e">
        <f t="shared" si="2"/>
        <v>#DIV/0!</v>
      </c>
      <c r="F10" s="26" t="e">
        <f t="shared" si="2"/>
        <v>#DIV/0!</v>
      </c>
      <c r="G10" s="26" t="e">
        <f t="shared" si="2"/>
        <v>#DIV/0!</v>
      </c>
      <c r="H10" s="26" t="e">
        <f t="shared" si="2"/>
        <v>#DIV/0!</v>
      </c>
      <c r="I10" s="26" t="e">
        <f t="shared" si="2"/>
        <v>#DIV/0!</v>
      </c>
      <c r="J10" s="26" t="e">
        <f t="shared" si="2"/>
        <v>#DIV/0!</v>
      </c>
      <c r="K10" s="23"/>
      <c r="L10" s="23"/>
      <c r="M10" s="23"/>
    </row>
    <row r="11" spans="1:13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>
      <c r="B12" s="1" t="s">
        <v>53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>
      <c r="B13" s="31" t="s">
        <v>64</v>
      </c>
    </row>
    <row r="14" spans="1:13">
      <c r="B14" s="24" t="str">
        <f>IF(C5&lt;=4.9,est!C21,"SUPERADO")</f>
        <v>SUPERADO</v>
      </c>
    </row>
    <row r="15" spans="1:13">
      <c r="B15" s="24" t="str">
        <f>IF(C5&lt;=4.9,est!C22,"SUPERADO")</f>
        <v>SUPERADO</v>
      </c>
    </row>
    <row r="16" spans="1:13">
      <c r="B16" s="24" t="str">
        <f>IF(C5&lt;=4.9,est!C23,"SUPERADO")</f>
        <v>SUPERADO</v>
      </c>
    </row>
    <row r="17" spans="2:2">
      <c r="B17" s="24" t="str">
        <f>IF(C5&lt;=4.9,est!C24,"SUPERADO")</f>
        <v>SUPERADO</v>
      </c>
    </row>
    <row r="18" spans="2:2">
      <c r="B18" s="24" t="str">
        <f>IF(C5&lt;=4.9,est!C25,"SUPERADO")</f>
        <v>SUPERADO</v>
      </c>
    </row>
    <row r="19" spans="2:2">
      <c r="B19" s="24" t="str">
        <f>IF(C5&lt;=4.9,est!C26,"SUPERADO")</f>
        <v>SUPERADO</v>
      </c>
    </row>
    <row r="20" spans="2:2">
      <c r="B20" s="24" t="str">
        <f>IF(C5&lt;=4.9,est!C27,"SUPERADO")</f>
        <v>SUPERADO</v>
      </c>
    </row>
    <row r="21" spans="2:2">
      <c r="B21" s="24" t="str">
        <f>IF(C5&lt;=4.9,est!C28,"SUPERADO")</f>
        <v>SUPERADO</v>
      </c>
    </row>
    <row r="22" spans="2:2">
      <c r="B22" s="24" t="str">
        <f>IF(C5&lt;=4.9,est!C29,"SUPERADO")</f>
        <v>SUPERADO</v>
      </c>
    </row>
    <row r="23" spans="2:2">
      <c r="B23" s="24" t="str">
        <f>IF(C5&lt;=4.9,est!C30,"SUPERADO")</f>
        <v>SUPERADO</v>
      </c>
    </row>
    <row r="24" spans="2:2">
      <c r="B24" s="24" t="str">
        <f>IF(C5&lt;=4.9,est!C31,"SUPERADO")</f>
        <v>SUPERADO</v>
      </c>
    </row>
    <row r="25" spans="2:2">
      <c r="B25" s="24" t="str">
        <f>IF(C5&lt;=4.9,est!C32,"SUPERADO")</f>
        <v>SUPERADO</v>
      </c>
    </row>
    <row r="26" spans="2:2">
      <c r="B26" s="24" t="str">
        <f>IF(C5&lt;=4.9,est!C33,"SUPERADO")</f>
        <v>SUPERADO</v>
      </c>
    </row>
    <row r="27" spans="2:2">
      <c r="B27" s="24" t="str">
        <f>IF(C5&lt;=4.9,est!C34,"SUPERADO")</f>
        <v>SUPERADO</v>
      </c>
    </row>
    <row r="28" spans="2:2">
      <c r="B28" s="24" t="str">
        <f>IF(C5&lt;=4.9,est!C571,"SUPERADO")</f>
        <v>SUPERADO</v>
      </c>
    </row>
    <row r="29" spans="2:2">
      <c r="B29" s="24" t="str">
        <f>IF(C5&lt;=4.9,est!C36,"SUPERADO")</f>
        <v>SUPERADO</v>
      </c>
    </row>
    <row r="30" spans="2:2">
      <c r="B30" s="24" t="str">
        <f>IF(C5&lt;=4.9,est!C37,"SUPERADO")</f>
        <v>SUPERADO</v>
      </c>
    </row>
    <row r="31" spans="2:2">
      <c r="B31" s="24" t="str">
        <f>IF(C5&lt;=4.9,est!C38,"SUPERADO")</f>
        <v>SUPERADO</v>
      </c>
    </row>
    <row r="32" spans="2:2">
      <c r="B32" s="24" t="str">
        <f>IF(C5&lt;=4.9,est!C39,"SUPERADO")</f>
        <v>SUPERADO</v>
      </c>
    </row>
    <row r="33" spans="2:2">
      <c r="B33" s="24" t="str">
        <f>IF(C5&lt;=4.9,est!C40,"SUPERADO")</f>
        <v>SUPERADO</v>
      </c>
    </row>
    <row r="34" spans="2:2">
      <c r="B34" s="24" t="str">
        <f>IF(C5&lt;=4.9,est!C41,"SUPERADO")</f>
        <v>SUPERADO</v>
      </c>
    </row>
    <row r="35" spans="2:2">
      <c r="B35" s="24" t="str">
        <f>IF(C5&lt;=4.9,est!C42,"SUPERADO")</f>
        <v>SUPERADO</v>
      </c>
    </row>
    <row r="36" spans="2:2">
      <c r="B36" s="31" t="s">
        <v>65</v>
      </c>
    </row>
    <row r="37" spans="2:2">
      <c r="B37" s="24" t="str">
        <f>IF(C6&lt;=4.9,est!C44,"SUPERADO")</f>
        <v>SUPERADO</v>
      </c>
    </row>
    <row r="38" spans="2:2">
      <c r="B38" s="24" t="str">
        <f>IF(C6&lt;=4.9,est!C45,"SUPERADO")</f>
        <v>SUPERADO</v>
      </c>
    </row>
    <row r="39" spans="2:2">
      <c r="B39" s="24" t="str">
        <f>IF(C6&lt;=4.9,est!C46,"SUPERADO")</f>
        <v>SUPERADO</v>
      </c>
    </row>
    <row r="40" spans="2:2">
      <c r="B40" s="24" t="str">
        <f>IF(C6&lt;=4.9,est!C47,"SUPERADO")</f>
        <v>SUPERADO</v>
      </c>
    </row>
    <row r="41" spans="2:2">
      <c r="B41" s="24" t="str">
        <f>IF(C6&lt;=4.9,est!C48,"SUPERADO")</f>
        <v>SUPERADO</v>
      </c>
    </row>
    <row r="42" spans="2:2">
      <c r="B42" s="24" t="str">
        <f>IF(C6&lt;=4.9,est!C49,"SUPERADO")</f>
        <v>SUPERADO</v>
      </c>
    </row>
    <row r="43" spans="2:2">
      <c r="B43" s="24" t="str">
        <f>IF(C6&lt;=4.9,est!C50,"SUPERADO")</f>
        <v>SUPERADO</v>
      </c>
    </row>
    <row r="44" spans="2:2">
      <c r="B44" s="24" t="str">
        <f>IF(C6&lt;=4.9,est!C51,"SUPERADO")</f>
        <v>SUPERADO</v>
      </c>
    </row>
    <row r="45" spans="2:2">
      <c r="B45" s="24" t="str">
        <f>IF(C6&lt;=4.9,est!C52,"SUPERADO")</f>
        <v>SUPERADO</v>
      </c>
    </row>
    <row r="46" spans="2:2">
      <c r="B46" s="24" t="str">
        <f>IF(C6&lt;=4.9,est!C53,"SUPERADO")</f>
        <v>SUPERADO</v>
      </c>
    </row>
    <row r="47" spans="2:2">
      <c r="B47" s="31" t="s">
        <v>66</v>
      </c>
    </row>
    <row r="48" spans="2:2">
      <c r="B48" s="24" t="str">
        <f>IF(C7&lt;=4.9,est!C55,"SUPERADO")</f>
        <v>SUPERADO</v>
      </c>
    </row>
    <row r="49" spans="2:2">
      <c r="B49" s="24" t="str">
        <f>IF(C7&lt;=4.9,est!C56,"SUPERADO")</f>
        <v>SUPERADO</v>
      </c>
    </row>
    <row r="50" spans="2:2">
      <c r="B50" s="24" t="str">
        <f>IF(C7&lt;=4.9,est!C57,"SUPERADO")</f>
        <v>SUPERADO</v>
      </c>
    </row>
    <row r="51" spans="2:2">
      <c r="B51" s="24" t="str">
        <f>IF(C7&lt;=4.9,est!C58,"SUPERADO")</f>
        <v>SUPERADO</v>
      </c>
    </row>
    <row r="52" spans="2:2">
      <c r="B52" s="24" t="str">
        <f>IF(C7&lt;=4.9,est!C59,"SUPERADO")</f>
        <v>SUPERADO</v>
      </c>
    </row>
    <row r="53" spans="2:2">
      <c r="B53" s="24" t="str">
        <f>IF(C7&lt;=4.9,est!C60,"SUPERADO")</f>
        <v>SUPERADO</v>
      </c>
    </row>
    <row r="54" spans="2:2">
      <c r="B54" s="24" t="str">
        <f>IF(C7&lt;=4.9,est!C61,"SUPERADO")</f>
        <v>SUPERADO</v>
      </c>
    </row>
    <row r="55" spans="2:2">
      <c r="B55" s="24" t="str">
        <f>IF(C7&lt;=4.9,est!C62,"SUPERADO")</f>
        <v>SUPERADO</v>
      </c>
    </row>
    <row r="56" spans="2:2">
      <c r="B56" s="24" t="str">
        <f>IF(C7&lt;=4.9,est!C63,"SUPERADO")</f>
        <v>SUPERADO</v>
      </c>
    </row>
    <row r="57" spans="2:2">
      <c r="B57" s="24" t="str">
        <f>IF(C7&lt;=4.9,est!C64,"SUPERADO")</f>
        <v>SUPERADO</v>
      </c>
    </row>
    <row r="58" spans="2:2">
      <c r="B58" s="31" t="s">
        <v>67</v>
      </c>
    </row>
    <row r="59" spans="2:2">
      <c r="B59" s="24" t="str">
        <f>IF(C8&lt;=4.9,est!C66,"SUPERADO")</f>
        <v>SUPERADO</v>
      </c>
    </row>
    <row r="60" spans="2:2">
      <c r="B60" s="24" t="str">
        <f>IF(C8&lt;=4.9,est!C67,"SUPERADO")</f>
        <v>SUPERADO</v>
      </c>
    </row>
    <row r="61" spans="2:2">
      <c r="B61" s="24" t="str">
        <f>IF(C8&lt;=4.9,est!C68,"SUPERADO")</f>
        <v>SUPERADO</v>
      </c>
    </row>
    <row r="62" spans="2:2">
      <c r="B62" s="24" t="str">
        <f>IF(C8&lt;=4.9,est!C69,"SUPERADO")</f>
        <v>SUPERADO</v>
      </c>
    </row>
    <row r="63" spans="2:2">
      <c r="B63" s="24" t="str">
        <f>IF(C8&lt;=4.9,est!C70,"SUPERADO")</f>
        <v>SUPERADO</v>
      </c>
    </row>
    <row r="64" spans="2:2">
      <c r="B64" s="24" t="str">
        <f>IF(C8&lt;=4.9,est!C71,"SUPERADO")</f>
        <v>SUPERADO</v>
      </c>
    </row>
    <row r="65" spans="2:2">
      <c r="B65" s="24" t="str">
        <f>IF(C8&lt;=4.9,est!C72,"SUPERADO")</f>
        <v>SUPERADO</v>
      </c>
    </row>
    <row r="66" spans="2:2">
      <c r="B66" s="24" t="str">
        <f>IF(C8&lt;=4.9,est!C73,"SUPERADO")</f>
        <v>SUPERADO</v>
      </c>
    </row>
    <row r="67" spans="2:2">
      <c r="B67" s="24" t="str">
        <f>IF(C8&lt;=4.9,est!C74,"SUPERADO")</f>
        <v>SUPERADO</v>
      </c>
    </row>
    <row r="68" spans="2:2">
      <c r="B68" s="24" t="str">
        <f>IF(C8&lt;=4.9,est!C75,"SUPERADO")</f>
        <v>SUPERADO</v>
      </c>
    </row>
    <row r="69" spans="2:2">
      <c r="B69" s="31" t="s">
        <v>68</v>
      </c>
    </row>
    <row r="70" spans="2:2">
      <c r="B70" s="24" t="str">
        <f>IF(C9&lt;=4.9,est!C77,"SUPERADO")</f>
        <v>SUPERADO</v>
      </c>
    </row>
    <row r="71" spans="2:2">
      <c r="B71" s="24" t="str">
        <f>IF(C9&lt;=4.9,est!C78,"SUPERADO")</f>
        <v>SUPERADO</v>
      </c>
    </row>
    <row r="72" spans="2:2">
      <c r="B72" s="24" t="str">
        <f>IF(C9&lt;=4.9,est!C79,"SUPERADO")</f>
        <v>SUPERADO</v>
      </c>
    </row>
    <row r="73" spans="2:2">
      <c r="B73" s="24" t="str">
        <f>IF(C9&lt;=4.9,est!C80,"SUPERADO")</f>
        <v>SUPERADO</v>
      </c>
    </row>
    <row r="74" spans="2:2">
      <c r="B74" s="24" t="str">
        <f>IF(C9&lt;=4.9,est!C81,"SUPERADO")</f>
        <v>SUPERADO</v>
      </c>
    </row>
    <row r="75" spans="2:2">
      <c r="B75" s="24" t="str">
        <f>IF(C9&lt;=4.9,est!C82,"SUPERADO")</f>
        <v>SUPERADO</v>
      </c>
    </row>
    <row r="76" spans="2:2">
      <c r="B76" s="24" t="str">
        <f>IF(C9&lt;=4.9,est!C83,"SUPERADO")</f>
        <v>SUPERADO</v>
      </c>
    </row>
    <row r="77" spans="2:2">
      <c r="B77" s="24" t="str">
        <f>IF(C9&lt;=4.9,est!C84,"SUPERADO")</f>
        <v>SUPERADO</v>
      </c>
    </row>
    <row r="78" spans="2:2">
      <c r="B78" s="24" t="str">
        <f>IF(C9&lt;=4.9,est!C85,"SUPERADO")</f>
        <v>SUPERADO</v>
      </c>
    </row>
    <row r="79" spans="2:2">
      <c r="B79" s="24" t="str">
        <f>IF(C9&lt;=4.9,est!C86,"SUPERADO")</f>
        <v>SUPERADO</v>
      </c>
    </row>
  </sheetData>
  <sheetProtection password="C372" sheet="1" objects="1" scenarios="1"/>
  <protectedRanges>
    <protectedRange password="C4B2" sqref="L4" name="Rango1"/>
    <protectedRange password="C4B2" sqref="B12" name="Rango1_2"/>
  </protectedRanges>
  <mergeCells count="2">
    <mergeCell ref="B3:B4"/>
    <mergeCell ref="D3:J3"/>
  </mergeCells>
  <conditionalFormatting sqref="D5:J9 B13">
    <cfRule type="cellIs" dxfId="268" priority="101" operator="equal">
      <formula>"IN"</formula>
    </cfRule>
  </conditionalFormatting>
  <conditionalFormatting sqref="D5:J9">
    <cfRule type="cellIs" dxfId="267" priority="96" operator="equal">
      <formula>"x"</formula>
    </cfRule>
  </conditionalFormatting>
  <conditionalFormatting sqref="L4 A9:A10 A1:A4 B1:K10">
    <cfRule type="cellIs" dxfId="266" priority="94" operator="between">
      <formula>0.1</formula>
      <formula>4.9</formula>
    </cfRule>
  </conditionalFormatting>
  <conditionalFormatting sqref="D5:J9">
    <cfRule type="cellIs" dxfId="265" priority="85" operator="equal">
      <formula>"SI"</formula>
    </cfRule>
    <cfRule type="cellIs" dxfId="264" priority="86" operator="equal">
      <formula>"IN"</formula>
    </cfRule>
  </conditionalFormatting>
  <conditionalFormatting sqref="D5:J9">
    <cfRule type="cellIs" dxfId="263" priority="77" operator="equal">
      <formula>"SI"</formula>
    </cfRule>
    <cfRule type="cellIs" dxfId="262" priority="78" operator="equal">
      <formula>"IN"</formula>
    </cfRule>
  </conditionalFormatting>
  <conditionalFormatting sqref="D5:J9 B5:B9">
    <cfRule type="colorScale" priority="104">
      <colorScale>
        <cfvo type="min" val="0"/>
        <cfvo type="max" val="0"/>
        <color rgb="FFFF7128"/>
        <color rgb="FFFFEF9C"/>
      </colorScale>
    </cfRule>
  </conditionalFormatting>
  <conditionalFormatting sqref="D5:J9">
    <cfRule type="colorScale" priority="112">
      <colorScale>
        <cfvo type="min" val="0"/>
        <cfvo type="max" val="0"/>
        <color rgb="FFFF7128"/>
        <color rgb="FFFFEF9C"/>
      </colorScale>
    </cfRule>
  </conditionalFormatting>
  <conditionalFormatting sqref="B13 B36 B47 B58 B69">
    <cfRule type="cellIs" dxfId="261" priority="4" operator="equal">
      <formula>"IN"</formula>
    </cfRule>
  </conditionalFormatting>
  <conditionalFormatting sqref="B12:B13">
    <cfRule type="cellIs" dxfId="260" priority="3" operator="between">
      <formula>0.1</formula>
      <formula>4.9</formula>
    </cfRule>
  </conditionalFormatting>
  <conditionalFormatting sqref="C10">
    <cfRule type="cellIs" dxfId="259" priority="2" operator="between">
      <formula>0.1</formula>
      <formula>4.9</formula>
    </cfRule>
  </conditionalFormatting>
  <conditionalFormatting sqref="C10">
    <cfRule type="cellIs" dxfId="258" priority="1" operator="between">
      <formula>0.1</formula>
      <formula>4.9</formula>
    </cfRule>
  </conditionalFormatting>
  <dataValidations count="3">
    <dataValidation type="list" allowBlank="1" showInputMessage="1" showErrorMessage="1" sqref="J2">
      <formula1>si</formula1>
    </dataValidation>
    <dataValidation type="list" allowBlank="1" showInputMessage="1" showErrorMessage="1" sqref="L2">
      <formula1>cur</formula1>
    </dataValidation>
    <dataValidation type="list" allowBlank="1" showInputMessage="1" showErrorMessage="1" sqref="G1">
      <formula1>$U$5:$U$9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C00000"/>
  </sheetPr>
  <dimension ref="A1:M79"/>
  <sheetViews>
    <sheetView workbookViewId="0">
      <selection activeCell="C9" sqref="C9"/>
    </sheetView>
  </sheetViews>
  <sheetFormatPr baseColWidth="10" defaultRowHeight="15"/>
  <cols>
    <col min="1" max="1" width="12.7109375" customWidth="1"/>
    <col min="2" max="2" width="100.7109375" customWidth="1"/>
    <col min="5" max="5" width="13.42578125" bestFit="1" customWidth="1"/>
    <col min="10" max="10" width="13.140625" customWidth="1"/>
    <col min="11" max="11" width="16.5703125" customWidth="1"/>
    <col min="12" max="12" width="100.7109375" customWidth="1"/>
  </cols>
  <sheetData>
    <row r="1" spans="1:13">
      <c r="A1" s="2" t="s">
        <v>3</v>
      </c>
      <c r="B1">
        <f>general!B8</f>
        <v>0</v>
      </c>
      <c r="F1" s="2" t="s">
        <v>0</v>
      </c>
      <c r="G1">
        <f>general!C1</f>
        <v>0</v>
      </c>
      <c r="I1" s="2" t="s">
        <v>4</v>
      </c>
      <c r="J1">
        <f>general!E1</f>
        <v>0</v>
      </c>
      <c r="K1" s="2" t="s">
        <v>8</v>
      </c>
    </row>
    <row r="2" spans="1:13">
      <c r="A2" s="2" t="s">
        <v>2</v>
      </c>
      <c r="B2">
        <f>C10</f>
        <v>0</v>
      </c>
      <c r="F2" s="2" t="s">
        <v>1</v>
      </c>
      <c r="G2">
        <f>general!E2</f>
        <v>0</v>
      </c>
      <c r="I2" s="2" t="s">
        <v>5</v>
      </c>
      <c r="K2" s="2" t="s">
        <v>6</v>
      </c>
    </row>
    <row r="3" spans="1:13">
      <c r="B3" s="42" t="s">
        <v>7</v>
      </c>
      <c r="D3" s="44" t="s">
        <v>2</v>
      </c>
      <c r="E3" s="45"/>
      <c r="F3" s="45"/>
      <c r="G3" s="45"/>
      <c r="H3" s="45"/>
      <c r="I3" s="45"/>
      <c r="J3" s="46"/>
    </row>
    <row r="4" spans="1:13">
      <c r="B4" s="42"/>
      <c r="C4" s="8" t="s">
        <v>51</v>
      </c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1" t="s">
        <v>31</v>
      </c>
      <c r="L4" s="1" t="s">
        <v>53</v>
      </c>
    </row>
    <row r="5" spans="1:13">
      <c r="A5">
        <v>1</v>
      </c>
      <c r="B5" s="24">
        <f>est!C5</f>
        <v>0</v>
      </c>
      <c r="C5" s="24" t="str">
        <f>IF(est!B5="SI",'INS1'!G15,"0")</f>
        <v>0</v>
      </c>
      <c r="D5" s="24" t="str">
        <f>IF(est!D5="SI",C5,"NO")</f>
        <v>NO</v>
      </c>
      <c r="E5" s="24" t="str">
        <f>IF(est!E5="SI",C5,"NO")</f>
        <v>NO</v>
      </c>
      <c r="F5" s="24" t="str">
        <f>IF(est!F5="SI",C5,"NO")</f>
        <v>NO</v>
      </c>
      <c r="G5" s="24" t="str">
        <f>IF(est!G5="SI",C5,"NO")</f>
        <v>NO</v>
      </c>
      <c r="H5" s="24" t="str">
        <f>IF(est!H5="SI",C5,"NO")</f>
        <v>NO</v>
      </c>
      <c r="I5" s="24" t="str">
        <f>IF(est!I5="SI",C5,"NO")</f>
        <v>NO</v>
      </c>
      <c r="J5" s="24" t="str">
        <f>IF(est!J5="SI",C5,"NO")</f>
        <v>NO</v>
      </c>
      <c r="K5" s="23"/>
      <c r="L5" s="24" t="str">
        <f>IF(C5&lt;=4.9,B5,"SUPERADO")</f>
        <v>SUPERADO</v>
      </c>
      <c r="M5" s="23"/>
    </row>
    <row r="6" spans="1:13">
      <c r="A6">
        <f>SUM(A5)+1</f>
        <v>2</v>
      </c>
      <c r="B6" s="24">
        <f>est!C6</f>
        <v>0</v>
      </c>
      <c r="C6" s="24" t="str">
        <f>IF(est!B6="SI",'INS2'!G15,"0")</f>
        <v>0</v>
      </c>
      <c r="D6" s="24" t="str">
        <f>IF(est!D6="SI",C6,"NO")</f>
        <v>NO</v>
      </c>
      <c r="E6" s="24" t="str">
        <f>IF(est!E6="SI",C6,"NO")</f>
        <v>NO</v>
      </c>
      <c r="F6" s="24" t="str">
        <f>IF(est!F6="SI",C6,"NO")</f>
        <v>NO</v>
      </c>
      <c r="G6" s="24" t="str">
        <f>IF(est!G6="SI",C6,"NO")</f>
        <v>NO</v>
      </c>
      <c r="H6" s="24" t="str">
        <f>IF(est!H6="SI",C6,"NO")</f>
        <v>NO</v>
      </c>
      <c r="I6" s="24" t="str">
        <f>IF(est!I6="SI",C6,"NO")</f>
        <v>NO</v>
      </c>
      <c r="J6" s="24" t="str">
        <f>IF(est!J6="SI",C6,"NO")</f>
        <v>NO</v>
      </c>
      <c r="K6" s="23"/>
      <c r="L6" s="24" t="str">
        <f>IF(C6&lt;=4.9,B6,"SUPERADO")</f>
        <v>SUPERADO</v>
      </c>
      <c r="M6" s="23"/>
    </row>
    <row r="7" spans="1:13">
      <c r="A7">
        <f t="shared" ref="A7:A8" si="0">SUM(A6)+1</f>
        <v>3</v>
      </c>
      <c r="B7" s="24">
        <f>est!C7</f>
        <v>0</v>
      </c>
      <c r="C7" s="24" t="str">
        <f>IF(est!B7="SI",'INS3'!G15,"0")</f>
        <v>0</v>
      </c>
      <c r="D7" s="24" t="str">
        <f>IF(est!D7="SI",C7,"NO")</f>
        <v>NO</v>
      </c>
      <c r="E7" s="24" t="str">
        <f>IF(est!E7="SI",C7,"NO")</f>
        <v>NO</v>
      </c>
      <c r="F7" s="24" t="str">
        <f>IF(est!F7="SI",C7,"NO")</f>
        <v>NO</v>
      </c>
      <c r="G7" s="24" t="str">
        <f>IF(est!G7="SI",C7,"NO")</f>
        <v>NO</v>
      </c>
      <c r="H7" s="24" t="str">
        <f>IF(est!H7="SI",C7,"NO")</f>
        <v>NO</v>
      </c>
      <c r="I7" s="24" t="str">
        <f>IF(est!I7="SI",C7,"NO")</f>
        <v>NO</v>
      </c>
      <c r="J7" s="24" t="str">
        <f>IF(est!J7="SI",C7,"NO")</f>
        <v>NO</v>
      </c>
      <c r="K7" s="23"/>
      <c r="L7" s="24" t="str">
        <f>IF(C7&lt;=4.9,B7,"SUPERADO")</f>
        <v>SUPERADO</v>
      </c>
      <c r="M7" s="23"/>
    </row>
    <row r="8" spans="1:13">
      <c r="A8">
        <f t="shared" si="0"/>
        <v>4</v>
      </c>
      <c r="B8" s="24">
        <f>est!C8</f>
        <v>0</v>
      </c>
      <c r="C8" s="24" t="str">
        <f>IF(est!B8="SI",'INS4'!G15,"0")</f>
        <v>0</v>
      </c>
      <c r="D8" s="24" t="str">
        <f>IF(est!D8="SI",C8,"NO")</f>
        <v>NO</v>
      </c>
      <c r="E8" s="24" t="str">
        <f>IF(est!E8="SI",C8,"NO")</f>
        <v>NO</v>
      </c>
      <c r="F8" s="24" t="str">
        <f>IF(est!F8="SI",C8,"NO")</f>
        <v>NO</v>
      </c>
      <c r="G8" s="24" t="str">
        <f>IF(est!G8="SI",C8,"NO")</f>
        <v>NO</v>
      </c>
      <c r="H8" s="24" t="str">
        <f>IF(est!H8="SI",C8,"NO")</f>
        <v>NO</v>
      </c>
      <c r="I8" s="24" t="str">
        <f>IF(est!I8="SI",C8,"NO")</f>
        <v>NO</v>
      </c>
      <c r="J8" s="24" t="str">
        <f>IF(est!J8="SI",C8,"NO")</f>
        <v>NO</v>
      </c>
      <c r="K8" s="23"/>
      <c r="L8" s="24" t="str">
        <f>IF(C8&lt;=4.9,B8,"SUPERADO")</f>
        <v>SUPERADO</v>
      </c>
      <c r="M8" s="23"/>
    </row>
    <row r="9" spans="1:13">
      <c r="A9">
        <f t="shared" ref="A9" si="1">SUM(A8)+1</f>
        <v>5</v>
      </c>
      <c r="B9" s="24">
        <f>est!C9</f>
        <v>0</v>
      </c>
      <c r="C9" s="24" t="str">
        <f>IF(est!B9="SI",'INS1'!G19,"0")</f>
        <v>0</v>
      </c>
      <c r="D9" s="24" t="str">
        <f>IF(est!D9="SI",C9,"NO")</f>
        <v>NO</v>
      </c>
      <c r="E9" s="24" t="str">
        <f>IF(est!E9="SI",C9,"NO")</f>
        <v>NO</v>
      </c>
      <c r="F9" s="24" t="str">
        <f>IF(est!F9="SI",C9,"NO")</f>
        <v>NO</v>
      </c>
      <c r="G9" s="24" t="str">
        <f>IF(est!G9="SI",C9,"NO")</f>
        <v>NO</v>
      </c>
      <c r="H9" s="24" t="str">
        <f>IF(est!H9="SI",C9,"NO")</f>
        <v>NO</v>
      </c>
      <c r="I9" s="24" t="str">
        <f>IF(est!I9="SI",C9,"NO")</f>
        <v>NO</v>
      </c>
      <c r="J9" s="24" t="str">
        <f>IF(est!J9="SI",C9,"NO")</f>
        <v>NO</v>
      </c>
      <c r="K9" s="23"/>
      <c r="L9" s="24" t="str">
        <f>IF(C9&lt;=4.9,B9,"SUPERADO")</f>
        <v>SUPERADO</v>
      </c>
      <c r="M9" s="23"/>
    </row>
    <row r="10" spans="1:13">
      <c r="A10" s="9" t="s">
        <v>52</v>
      </c>
      <c r="B10" s="26"/>
      <c r="C10" s="26">
        <f>(((C5*est!D13)+(C6*est!D14)+(C7*est!D15)+(C8*est!D16)+(C9*est!D17))/100)</f>
        <v>0</v>
      </c>
      <c r="D10" s="26" t="e">
        <f t="shared" ref="D10:J10" si="2">AVERAGE(D5:D9)</f>
        <v>#DIV/0!</v>
      </c>
      <c r="E10" s="26" t="e">
        <f t="shared" si="2"/>
        <v>#DIV/0!</v>
      </c>
      <c r="F10" s="26" t="e">
        <f t="shared" si="2"/>
        <v>#DIV/0!</v>
      </c>
      <c r="G10" s="26" t="e">
        <f t="shared" si="2"/>
        <v>#DIV/0!</v>
      </c>
      <c r="H10" s="26" t="e">
        <f t="shared" si="2"/>
        <v>#DIV/0!</v>
      </c>
      <c r="I10" s="26" t="e">
        <f t="shared" si="2"/>
        <v>#DIV/0!</v>
      </c>
      <c r="J10" s="26" t="e">
        <f t="shared" si="2"/>
        <v>#DIV/0!</v>
      </c>
      <c r="K10" s="23"/>
      <c r="L10" s="23"/>
      <c r="M10" s="23"/>
    </row>
    <row r="11" spans="1:13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>
      <c r="B12" s="1" t="s">
        <v>53</v>
      </c>
    </row>
    <row r="13" spans="1:13">
      <c r="B13" s="31" t="s">
        <v>64</v>
      </c>
    </row>
    <row r="14" spans="1:13">
      <c r="B14" s="24" t="str">
        <f>IF(C5&lt;=4.9,est!C21,"SUPERADO")</f>
        <v>SUPERADO</v>
      </c>
    </row>
    <row r="15" spans="1:13">
      <c r="B15" s="24" t="str">
        <f>IF(C5&lt;=4.9,est!C22,"SUPERADO")</f>
        <v>SUPERADO</v>
      </c>
    </row>
    <row r="16" spans="1:13">
      <c r="B16" s="24" t="str">
        <f>IF(C5&lt;=4.9,est!C23,"SUPERADO")</f>
        <v>SUPERADO</v>
      </c>
    </row>
    <row r="17" spans="2:2">
      <c r="B17" s="24" t="str">
        <f>IF(C5&lt;=4.9,est!C24,"SUPERADO")</f>
        <v>SUPERADO</v>
      </c>
    </row>
    <row r="18" spans="2:2">
      <c r="B18" s="24" t="str">
        <f>IF(C5&lt;=4.9,est!C25,"SUPERADO")</f>
        <v>SUPERADO</v>
      </c>
    </row>
    <row r="19" spans="2:2">
      <c r="B19" s="24" t="str">
        <f>IF(C5&lt;=4.9,est!C26,"SUPERADO")</f>
        <v>SUPERADO</v>
      </c>
    </row>
    <row r="20" spans="2:2">
      <c r="B20" s="24" t="str">
        <f>IF(C5&lt;=4.9,est!C27,"SUPERADO")</f>
        <v>SUPERADO</v>
      </c>
    </row>
    <row r="21" spans="2:2">
      <c r="B21" s="24" t="str">
        <f>IF(C5&lt;=4.9,est!C28,"SUPERADO")</f>
        <v>SUPERADO</v>
      </c>
    </row>
    <row r="22" spans="2:2">
      <c r="B22" s="24" t="str">
        <f>IF(C5&lt;=4.9,est!C29,"SUPERADO")</f>
        <v>SUPERADO</v>
      </c>
    </row>
    <row r="23" spans="2:2">
      <c r="B23" s="24" t="str">
        <f>IF(C5&lt;=4.9,est!C30,"SUPERADO")</f>
        <v>SUPERADO</v>
      </c>
    </row>
    <row r="24" spans="2:2">
      <c r="B24" s="24" t="str">
        <f>IF(C5&lt;=4.9,est!C31,"SUPERADO")</f>
        <v>SUPERADO</v>
      </c>
    </row>
    <row r="25" spans="2:2">
      <c r="B25" s="24" t="str">
        <f>IF(C5&lt;=4.9,est!C32,"SUPERADO")</f>
        <v>SUPERADO</v>
      </c>
    </row>
    <row r="26" spans="2:2">
      <c r="B26" s="24" t="str">
        <f>IF(C5&lt;=4.9,est!C33,"SUPERADO")</f>
        <v>SUPERADO</v>
      </c>
    </row>
    <row r="27" spans="2:2">
      <c r="B27" s="24" t="str">
        <f>IF(C5&lt;=4.9,est!C34,"SUPERADO")</f>
        <v>SUPERADO</v>
      </c>
    </row>
    <row r="28" spans="2:2">
      <c r="B28" s="24" t="str">
        <f>IF(C5&lt;=4.9,est!C571,"SUPERADO")</f>
        <v>SUPERADO</v>
      </c>
    </row>
    <row r="29" spans="2:2">
      <c r="B29" s="24" t="str">
        <f>IF(C5&lt;=4.9,est!C36,"SUPERADO")</f>
        <v>SUPERADO</v>
      </c>
    </row>
    <row r="30" spans="2:2">
      <c r="B30" s="24" t="str">
        <f>IF(C5&lt;=4.9,est!C37,"SUPERADO")</f>
        <v>SUPERADO</v>
      </c>
    </row>
    <row r="31" spans="2:2">
      <c r="B31" s="24" t="str">
        <f>IF(C5&lt;=4.9,est!C38,"SUPERADO")</f>
        <v>SUPERADO</v>
      </c>
    </row>
    <row r="32" spans="2:2">
      <c r="B32" s="24" t="str">
        <f>IF(C5&lt;=4.9,est!C39,"SUPERADO")</f>
        <v>SUPERADO</v>
      </c>
    </row>
    <row r="33" spans="2:2">
      <c r="B33" s="24" t="str">
        <f>IF(C5&lt;=4.9,est!C40,"SUPERADO")</f>
        <v>SUPERADO</v>
      </c>
    </row>
    <row r="34" spans="2:2">
      <c r="B34" s="24" t="str">
        <f>IF(C5&lt;=4.9,est!C41,"SUPERADO")</f>
        <v>SUPERADO</v>
      </c>
    </row>
    <row r="35" spans="2:2">
      <c r="B35" s="24" t="str">
        <f>IF(C5&lt;=4.9,est!C42,"SUPERADO")</f>
        <v>SUPERADO</v>
      </c>
    </row>
    <row r="36" spans="2:2">
      <c r="B36" s="31" t="s">
        <v>65</v>
      </c>
    </row>
    <row r="37" spans="2:2">
      <c r="B37" s="24" t="str">
        <f>IF(C6&lt;=4.9,est!C44,"SUPERADO")</f>
        <v>SUPERADO</v>
      </c>
    </row>
    <row r="38" spans="2:2">
      <c r="B38" s="24" t="str">
        <f>IF(C6&lt;=4.9,est!C45,"SUPERADO")</f>
        <v>SUPERADO</v>
      </c>
    </row>
    <row r="39" spans="2:2">
      <c r="B39" s="24" t="str">
        <f>IF(C6&lt;=4.9,est!C46,"SUPERADO")</f>
        <v>SUPERADO</v>
      </c>
    </row>
    <row r="40" spans="2:2">
      <c r="B40" s="24" t="str">
        <f>IF(C6&lt;=4.9,est!C47,"SUPERADO")</f>
        <v>SUPERADO</v>
      </c>
    </row>
    <row r="41" spans="2:2">
      <c r="B41" s="24" t="str">
        <f>IF(C6&lt;=4.9,est!C48,"SUPERADO")</f>
        <v>SUPERADO</v>
      </c>
    </row>
    <row r="42" spans="2:2">
      <c r="B42" s="24" t="str">
        <f>IF(C6&lt;=4.9,est!C49,"SUPERADO")</f>
        <v>SUPERADO</v>
      </c>
    </row>
    <row r="43" spans="2:2">
      <c r="B43" s="24" t="str">
        <f>IF(C6&lt;=4.9,est!C50,"SUPERADO")</f>
        <v>SUPERADO</v>
      </c>
    </row>
    <row r="44" spans="2:2">
      <c r="B44" s="24" t="str">
        <f>IF(C6&lt;=4.9,est!C51,"SUPERADO")</f>
        <v>SUPERADO</v>
      </c>
    </row>
    <row r="45" spans="2:2">
      <c r="B45" s="24" t="str">
        <f>IF(C6&lt;=4.9,est!C52,"SUPERADO")</f>
        <v>SUPERADO</v>
      </c>
    </row>
    <row r="46" spans="2:2">
      <c r="B46" s="24" t="str">
        <f>IF(C6&lt;=4.9,est!C53,"SUPERADO")</f>
        <v>SUPERADO</v>
      </c>
    </row>
    <row r="47" spans="2:2">
      <c r="B47" s="31" t="s">
        <v>66</v>
      </c>
    </row>
    <row r="48" spans="2:2">
      <c r="B48" s="24" t="str">
        <f>IF(C7&lt;=4.9,est!C55,"SUPERADO")</f>
        <v>SUPERADO</v>
      </c>
    </row>
    <row r="49" spans="2:2">
      <c r="B49" s="24" t="str">
        <f>IF(C7&lt;=4.9,est!C56,"SUPERADO")</f>
        <v>SUPERADO</v>
      </c>
    </row>
    <row r="50" spans="2:2">
      <c r="B50" s="24" t="str">
        <f>IF(C7&lt;=4.9,est!C57,"SUPERADO")</f>
        <v>SUPERADO</v>
      </c>
    </row>
    <row r="51" spans="2:2">
      <c r="B51" s="24" t="str">
        <f>IF(C7&lt;=4.9,est!C58,"SUPERADO")</f>
        <v>SUPERADO</v>
      </c>
    </row>
    <row r="52" spans="2:2">
      <c r="B52" s="24" t="str">
        <f>IF(C7&lt;=4.9,est!C59,"SUPERADO")</f>
        <v>SUPERADO</v>
      </c>
    </row>
    <row r="53" spans="2:2">
      <c r="B53" s="24" t="str">
        <f>IF(C7&lt;=4.9,est!C60,"SUPERADO")</f>
        <v>SUPERADO</v>
      </c>
    </row>
    <row r="54" spans="2:2">
      <c r="B54" s="24" t="str">
        <f>IF(C7&lt;=4.9,est!C61,"SUPERADO")</f>
        <v>SUPERADO</v>
      </c>
    </row>
    <row r="55" spans="2:2">
      <c r="B55" s="24" t="str">
        <f>IF(C7&lt;=4.9,est!C62,"SUPERADO")</f>
        <v>SUPERADO</v>
      </c>
    </row>
    <row r="56" spans="2:2">
      <c r="B56" s="24" t="str">
        <f>IF(C7&lt;=4.9,est!C63,"SUPERADO")</f>
        <v>SUPERADO</v>
      </c>
    </row>
    <row r="57" spans="2:2">
      <c r="B57" s="24" t="str">
        <f>IF(C7&lt;=4.9,est!C64,"SUPERADO")</f>
        <v>SUPERADO</v>
      </c>
    </row>
    <row r="58" spans="2:2">
      <c r="B58" s="31" t="s">
        <v>67</v>
      </c>
    </row>
    <row r="59" spans="2:2">
      <c r="B59" s="24" t="str">
        <f>IF(C8&lt;=4.9,est!C66,"SUPERADO")</f>
        <v>SUPERADO</v>
      </c>
    </row>
    <row r="60" spans="2:2">
      <c r="B60" s="24" t="str">
        <f>IF(C8&lt;=4.9,est!C67,"SUPERADO")</f>
        <v>SUPERADO</v>
      </c>
    </row>
    <row r="61" spans="2:2">
      <c r="B61" s="24" t="str">
        <f>IF(C8&lt;=4.9,est!C68,"SUPERADO")</f>
        <v>SUPERADO</v>
      </c>
    </row>
    <row r="62" spans="2:2">
      <c r="B62" s="24" t="str">
        <f>IF(C8&lt;=4.9,est!C69,"SUPERADO")</f>
        <v>SUPERADO</v>
      </c>
    </row>
    <row r="63" spans="2:2">
      <c r="B63" s="24" t="str">
        <f>IF(C8&lt;=4.9,est!C70,"SUPERADO")</f>
        <v>SUPERADO</v>
      </c>
    </row>
    <row r="64" spans="2:2">
      <c r="B64" s="24" t="str">
        <f>IF(C8&lt;=4.9,est!C71,"SUPERADO")</f>
        <v>SUPERADO</v>
      </c>
    </row>
    <row r="65" spans="2:2">
      <c r="B65" s="24" t="str">
        <f>IF(C8&lt;=4.9,est!C72,"SUPERADO")</f>
        <v>SUPERADO</v>
      </c>
    </row>
    <row r="66" spans="2:2">
      <c r="B66" s="24" t="str">
        <f>IF(C8&lt;=4.9,est!C73,"SUPERADO")</f>
        <v>SUPERADO</v>
      </c>
    </row>
    <row r="67" spans="2:2">
      <c r="B67" s="24" t="str">
        <f>IF(C8&lt;=4.9,est!C74,"SUPERADO")</f>
        <v>SUPERADO</v>
      </c>
    </row>
    <row r="68" spans="2:2">
      <c r="B68" s="24" t="str">
        <f>IF(C8&lt;=4.9,est!C75,"SUPERADO")</f>
        <v>SUPERADO</v>
      </c>
    </row>
    <row r="69" spans="2:2">
      <c r="B69" s="31" t="s">
        <v>68</v>
      </c>
    </row>
    <row r="70" spans="2:2">
      <c r="B70" s="24" t="str">
        <f>IF(C9&lt;=4.9,est!C77,"SUPERADO")</f>
        <v>SUPERADO</v>
      </c>
    </row>
    <row r="71" spans="2:2">
      <c r="B71" s="24" t="str">
        <f>IF(C9&lt;=4.9,est!C78,"SUPERADO")</f>
        <v>SUPERADO</v>
      </c>
    </row>
    <row r="72" spans="2:2">
      <c r="B72" s="24" t="str">
        <f>IF(C9&lt;=4.9,est!C79,"SUPERADO")</f>
        <v>SUPERADO</v>
      </c>
    </row>
    <row r="73" spans="2:2">
      <c r="B73" s="24" t="str">
        <f>IF(C9&lt;=4.9,est!C80,"SUPERADO")</f>
        <v>SUPERADO</v>
      </c>
    </row>
    <row r="74" spans="2:2">
      <c r="B74" s="24" t="str">
        <f>IF(C9&lt;=4.9,est!C81,"SUPERADO")</f>
        <v>SUPERADO</v>
      </c>
    </row>
    <row r="75" spans="2:2">
      <c r="B75" s="24" t="str">
        <f>IF(C9&lt;=4.9,est!C82,"SUPERADO")</f>
        <v>SUPERADO</v>
      </c>
    </row>
    <row r="76" spans="2:2">
      <c r="B76" s="24" t="str">
        <f>IF(C9&lt;=4.9,est!C83,"SUPERADO")</f>
        <v>SUPERADO</v>
      </c>
    </row>
    <row r="77" spans="2:2">
      <c r="B77" s="24" t="str">
        <f>IF(C9&lt;=4.9,est!C84,"SUPERADO")</f>
        <v>SUPERADO</v>
      </c>
    </row>
    <row r="78" spans="2:2">
      <c r="B78" s="24" t="str">
        <f>IF(C9&lt;=4.9,est!C85,"SUPERADO")</f>
        <v>SUPERADO</v>
      </c>
    </row>
    <row r="79" spans="2:2">
      <c r="B79" s="24" t="str">
        <f>IF(C9&lt;=4.9,est!C86,"SUPERADO")</f>
        <v>SUPERADO</v>
      </c>
    </row>
  </sheetData>
  <sheetProtection password="C372" sheet="1" objects="1" scenarios="1"/>
  <protectedRanges>
    <protectedRange password="C4B2" sqref="L4" name="Rango1"/>
    <protectedRange password="C4B2" sqref="B12" name="Rango1_2"/>
  </protectedRanges>
  <mergeCells count="2">
    <mergeCell ref="B3:B4"/>
    <mergeCell ref="D3:J3"/>
  </mergeCells>
  <conditionalFormatting sqref="D5:J9 B13">
    <cfRule type="cellIs" dxfId="257" priority="112" operator="equal">
      <formula>"IN"</formula>
    </cfRule>
  </conditionalFormatting>
  <conditionalFormatting sqref="D5:J9">
    <cfRule type="cellIs" dxfId="256" priority="106" operator="equal">
      <formula>"x"</formula>
    </cfRule>
  </conditionalFormatting>
  <conditionalFormatting sqref="L4 A9:A10 A1:A4 B1:K10">
    <cfRule type="cellIs" dxfId="255" priority="104" operator="between">
      <formula>0.1</formula>
      <formula>4.9</formula>
    </cfRule>
  </conditionalFormatting>
  <conditionalFormatting sqref="D5:J9">
    <cfRule type="cellIs" dxfId="254" priority="88" operator="equal">
      <formula>"SI"</formula>
    </cfRule>
    <cfRule type="cellIs" dxfId="253" priority="89" operator="equal">
      <formula>"IN"</formula>
    </cfRule>
  </conditionalFormatting>
  <conditionalFormatting sqref="D5:J9">
    <cfRule type="cellIs" dxfId="252" priority="80" operator="equal">
      <formula>"SI"</formula>
    </cfRule>
    <cfRule type="cellIs" dxfId="251" priority="81" operator="equal">
      <formula>"IN"</formula>
    </cfRule>
  </conditionalFormatting>
  <conditionalFormatting sqref="D5:J9 B5:B9">
    <cfRule type="colorScale" priority="115">
      <colorScale>
        <cfvo type="min" val="0"/>
        <cfvo type="max" val="0"/>
        <color rgb="FFFF7128"/>
        <color rgb="FFFFEF9C"/>
      </colorScale>
    </cfRule>
  </conditionalFormatting>
  <conditionalFormatting sqref="D5:J9">
    <cfRule type="colorScale" priority="123">
      <colorScale>
        <cfvo type="min" val="0"/>
        <cfvo type="max" val="0"/>
        <color rgb="FFFF7128"/>
        <color rgb="FFFFEF9C"/>
      </colorScale>
    </cfRule>
  </conditionalFormatting>
  <conditionalFormatting sqref="B13 B36 B47 B58 B69">
    <cfRule type="cellIs" dxfId="250" priority="4" operator="equal">
      <formula>"IN"</formula>
    </cfRule>
  </conditionalFormatting>
  <conditionalFormatting sqref="B12:B13">
    <cfRule type="cellIs" dxfId="249" priority="3" operator="between">
      <formula>0.1</formula>
      <formula>4.9</formula>
    </cfRule>
  </conditionalFormatting>
  <conditionalFormatting sqref="C10">
    <cfRule type="cellIs" dxfId="248" priority="2" operator="between">
      <formula>0.1</formula>
      <formula>4.9</formula>
    </cfRule>
  </conditionalFormatting>
  <conditionalFormatting sqref="C10">
    <cfRule type="cellIs" dxfId="247" priority="1" operator="between">
      <formula>0.1</formula>
      <formula>4.9</formula>
    </cfRule>
  </conditionalFormatting>
  <dataValidations count="3">
    <dataValidation type="list" allowBlank="1" showInputMessage="1" showErrorMessage="1" sqref="J2">
      <formula1>si</formula1>
    </dataValidation>
    <dataValidation type="list" allowBlank="1" showInputMessage="1" showErrorMessage="1" sqref="L2">
      <formula1>cur</formula1>
    </dataValidation>
    <dataValidation type="list" allowBlank="1" showInputMessage="1" showErrorMessage="1" sqref="G1">
      <formula1>$U$5:$U$9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C00000"/>
  </sheetPr>
  <dimension ref="A1:M79"/>
  <sheetViews>
    <sheetView workbookViewId="0">
      <selection activeCell="C11" sqref="C11"/>
    </sheetView>
  </sheetViews>
  <sheetFormatPr baseColWidth="10" defaultRowHeight="15"/>
  <cols>
    <col min="1" max="1" width="12.7109375" customWidth="1"/>
    <col min="2" max="2" width="100.7109375" customWidth="1"/>
    <col min="5" max="5" width="13.42578125" bestFit="1" customWidth="1"/>
    <col min="10" max="10" width="13.140625" customWidth="1"/>
    <col min="11" max="11" width="16.5703125" customWidth="1"/>
    <col min="12" max="12" width="100.7109375" customWidth="1"/>
  </cols>
  <sheetData>
    <row r="1" spans="1:13">
      <c r="A1" s="2" t="s">
        <v>3</v>
      </c>
      <c r="B1">
        <f>general!B9</f>
        <v>0</v>
      </c>
      <c r="F1" s="2" t="s">
        <v>0</v>
      </c>
      <c r="G1">
        <f>general!C1</f>
        <v>0</v>
      </c>
      <c r="I1" s="2" t="s">
        <v>4</v>
      </c>
      <c r="J1">
        <f>general!E1</f>
        <v>0</v>
      </c>
      <c r="K1" s="2" t="s">
        <v>8</v>
      </c>
    </row>
    <row r="2" spans="1:13">
      <c r="A2" s="2" t="s">
        <v>2</v>
      </c>
      <c r="B2">
        <f>C10</f>
        <v>0</v>
      </c>
      <c r="F2" s="2" t="s">
        <v>1</v>
      </c>
      <c r="G2">
        <f>general!E2</f>
        <v>0</v>
      </c>
      <c r="I2" s="2" t="s">
        <v>5</v>
      </c>
      <c r="K2" s="2" t="s">
        <v>6</v>
      </c>
    </row>
    <row r="3" spans="1:13">
      <c r="B3" s="42" t="s">
        <v>7</v>
      </c>
      <c r="D3" s="44" t="s">
        <v>2</v>
      </c>
      <c r="E3" s="45"/>
      <c r="F3" s="45"/>
      <c r="G3" s="45"/>
      <c r="H3" s="45"/>
      <c r="I3" s="45"/>
      <c r="J3" s="46"/>
    </row>
    <row r="4" spans="1:13">
      <c r="B4" s="42"/>
      <c r="C4" s="8" t="s">
        <v>51</v>
      </c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1" t="s">
        <v>31</v>
      </c>
      <c r="L4" s="1" t="s">
        <v>53</v>
      </c>
    </row>
    <row r="5" spans="1:13">
      <c r="A5">
        <v>1</v>
      </c>
      <c r="B5" s="24">
        <f>est!C5</f>
        <v>0</v>
      </c>
      <c r="C5" s="24" t="str">
        <f>IF(est!B5="SI",'INS1'!H15,"0")</f>
        <v>0</v>
      </c>
      <c r="D5" s="24" t="str">
        <f>IF(est!D5="SI",C5,"NO")</f>
        <v>NO</v>
      </c>
      <c r="E5" s="24" t="str">
        <f>IF(est!E5="SI",C5,"NO")</f>
        <v>NO</v>
      </c>
      <c r="F5" s="24" t="str">
        <f>IF(est!F5="SI",C5,"NO")</f>
        <v>NO</v>
      </c>
      <c r="G5" s="24" t="str">
        <f>IF(est!G5="SI",C5,"NO")</f>
        <v>NO</v>
      </c>
      <c r="H5" s="24" t="str">
        <f>IF(est!H5="SI",C5,"NO")</f>
        <v>NO</v>
      </c>
      <c r="I5" s="24" t="str">
        <f>IF(est!I5="SI",C5,"NO")</f>
        <v>NO</v>
      </c>
      <c r="J5" s="24" t="str">
        <f>IF(est!J5="SI",C5,"NO")</f>
        <v>NO</v>
      </c>
      <c r="K5" s="23"/>
      <c r="L5" s="24" t="str">
        <f>IF(C5&lt;=4.9,B5,"SUPERADO")</f>
        <v>SUPERADO</v>
      </c>
      <c r="M5" s="23"/>
    </row>
    <row r="6" spans="1:13">
      <c r="A6">
        <f>SUM(A5)+1</f>
        <v>2</v>
      </c>
      <c r="B6" s="24">
        <f>est!C6</f>
        <v>0</v>
      </c>
      <c r="C6" s="24" t="str">
        <f>IF(est!B6="SI",'INS2'!H15,"0")</f>
        <v>0</v>
      </c>
      <c r="D6" s="24" t="str">
        <f>IF(est!D6="SI",C6,"NO")</f>
        <v>NO</v>
      </c>
      <c r="E6" s="24" t="str">
        <f>IF(est!E6="SI",C6,"NO")</f>
        <v>NO</v>
      </c>
      <c r="F6" s="24" t="str">
        <f>IF(est!F6="SI",C6,"NO")</f>
        <v>NO</v>
      </c>
      <c r="G6" s="24" t="str">
        <f>IF(est!G6="SI",C6,"NO")</f>
        <v>NO</v>
      </c>
      <c r="H6" s="24" t="str">
        <f>IF(est!H6="SI",C6,"NO")</f>
        <v>NO</v>
      </c>
      <c r="I6" s="24" t="str">
        <f>IF(est!I6="SI",C6,"NO")</f>
        <v>NO</v>
      </c>
      <c r="J6" s="24" t="str">
        <f>IF(est!J6="SI",C6,"NO")</f>
        <v>NO</v>
      </c>
      <c r="K6" s="23"/>
      <c r="L6" s="24" t="str">
        <f>IF(C6&lt;=4.9,B6,"SUPERADO")</f>
        <v>SUPERADO</v>
      </c>
      <c r="M6" s="23"/>
    </row>
    <row r="7" spans="1:13">
      <c r="A7">
        <f t="shared" ref="A7:A8" si="0">SUM(A6)+1</f>
        <v>3</v>
      </c>
      <c r="B7" s="24">
        <f>est!C7</f>
        <v>0</v>
      </c>
      <c r="C7" s="24" t="str">
        <f>IF(est!B7="SI",'INS3'!H15,"0")</f>
        <v>0</v>
      </c>
      <c r="D7" s="24" t="str">
        <f>IF(est!D7="SI",C7,"NO")</f>
        <v>NO</v>
      </c>
      <c r="E7" s="24" t="str">
        <f>IF(est!E7="SI",C7,"NO")</f>
        <v>NO</v>
      </c>
      <c r="F7" s="24" t="str">
        <f>IF(est!F7="SI",C7,"NO")</f>
        <v>NO</v>
      </c>
      <c r="G7" s="24" t="str">
        <f>IF(est!G7="SI",C7,"NO")</f>
        <v>NO</v>
      </c>
      <c r="H7" s="24" t="str">
        <f>IF(est!H7="SI",C7,"NO")</f>
        <v>NO</v>
      </c>
      <c r="I7" s="24" t="str">
        <f>IF(est!I7="SI",C7,"NO")</f>
        <v>NO</v>
      </c>
      <c r="J7" s="24" t="str">
        <f>IF(est!J7="SI",C7,"NO")</f>
        <v>NO</v>
      </c>
      <c r="K7" s="23"/>
      <c r="L7" s="24" t="str">
        <f>IF(C7&lt;=4.9,B7,"SUPERADO")</f>
        <v>SUPERADO</v>
      </c>
      <c r="M7" s="23"/>
    </row>
    <row r="8" spans="1:13">
      <c r="A8">
        <f t="shared" si="0"/>
        <v>4</v>
      </c>
      <c r="B8" s="24">
        <f>est!C8</f>
        <v>0</v>
      </c>
      <c r="C8" s="24" t="str">
        <f>IF(est!B8="SI",'INS4'!H15,"0")</f>
        <v>0</v>
      </c>
      <c r="D8" s="24" t="str">
        <f>IF(est!D8="SI",C8,"NO")</f>
        <v>NO</v>
      </c>
      <c r="E8" s="24" t="str">
        <f>IF(est!E8="SI",C8,"NO")</f>
        <v>NO</v>
      </c>
      <c r="F8" s="24" t="str">
        <f>IF(est!F8="SI",C8,"NO")</f>
        <v>NO</v>
      </c>
      <c r="G8" s="24" t="str">
        <f>IF(est!G8="SI",C8,"NO")</f>
        <v>NO</v>
      </c>
      <c r="H8" s="24" t="str">
        <f>IF(est!H8="SI",C8,"NO")</f>
        <v>NO</v>
      </c>
      <c r="I8" s="24" t="str">
        <f>IF(est!I8="SI",C8,"NO")</f>
        <v>NO</v>
      </c>
      <c r="J8" s="24" t="str">
        <f>IF(est!J8="SI",C8,"NO")</f>
        <v>NO</v>
      </c>
      <c r="K8" s="23"/>
      <c r="L8" s="24" t="str">
        <f>IF(C8&lt;=4.9,B8,"SUPERADO")</f>
        <v>SUPERADO</v>
      </c>
      <c r="M8" s="23"/>
    </row>
    <row r="9" spans="1:13">
      <c r="A9">
        <f t="shared" ref="A9" si="1">SUM(A8)+1</f>
        <v>5</v>
      </c>
      <c r="B9" s="24">
        <f>est!C9</f>
        <v>0</v>
      </c>
      <c r="C9" s="24" t="str">
        <f>IF(est!B9="SI",'INS5'!H15,"0")</f>
        <v>0</v>
      </c>
      <c r="D9" s="24" t="str">
        <f>IF(est!D9="SI",C9,"NO")</f>
        <v>NO</v>
      </c>
      <c r="E9" s="24" t="str">
        <f>IF(est!E9="SI",C9,"NO")</f>
        <v>NO</v>
      </c>
      <c r="F9" s="24" t="str">
        <f>IF(est!F9="SI",C9,"NO")</f>
        <v>NO</v>
      </c>
      <c r="G9" s="24" t="str">
        <f>IF(est!G9="SI",C9,"NO")</f>
        <v>NO</v>
      </c>
      <c r="H9" s="24" t="str">
        <f>IF(est!H9="SI",C9,"NO")</f>
        <v>NO</v>
      </c>
      <c r="I9" s="24" t="str">
        <f>IF(est!I9="SI",C9,"NO")</f>
        <v>NO</v>
      </c>
      <c r="J9" s="24" t="str">
        <f>IF(est!J9="SI",C9,"NO")</f>
        <v>NO</v>
      </c>
      <c r="K9" s="23"/>
      <c r="L9" s="24" t="str">
        <f>IF(C9&lt;=4.9,B9,"SUPERADO")</f>
        <v>SUPERADO</v>
      </c>
      <c r="M9" s="23"/>
    </row>
    <row r="10" spans="1:13">
      <c r="A10" s="9" t="s">
        <v>52</v>
      </c>
      <c r="B10" s="26"/>
      <c r="C10" s="26">
        <f>(((C5*est!D13)+(C6*est!D14)+(C7*est!D15)+(C8*est!D16)+(C9*est!D17))/100)</f>
        <v>0</v>
      </c>
      <c r="D10" s="26" t="e">
        <f t="shared" ref="D10:J10" si="2">AVERAGE(D5:D9)</f>
        <v>#DIV/0!</v>
      </c>
      <c r="E10" s="26" t="e">
        <f t="shared" si="2"/>
        <v>#DIV/0!</v>
      </c>
      <c r="F10" s="26" t="e">
        <f t="shared" si="2"/>
        <v>#DIV/0!</v>
      </c>
      <c r="G10" s="26" t="e">
        <f t="shared" si="2"/>
        <v>#DIV/0!</v>
      </c>
      <c r="H10" s="26" t="e">
        <f t="shared" si="2"/>
        <v>#DIV/0!</v>
      </c>
      <c r="I10" s="26" t="e">
        <f t="shared" si="2"/>
        <v>#DIV/0!</v>
      </c>
      <c r="J10" s="26" t="e">
        <f t="shared" si="2"/>
        <v>#DIV/0!</v>
      </c>
      <c r="K10" s="23"/>
      <c r="L10" s="23"/>
      <c r="M10" s="23"/>
    </row>
    <row r="11" spans="1:13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>
      <c r="B12" s="1" t="s">
        <v>53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>
      <c r="B13" s="31" t="s">
        <v>64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3">
      <c r="B14" s="24" t="str">
        <f>IF(C5&lt;=4.9,est!C21,"SUPERADO")</f>
        <v>SUPERADO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B15" s="24" t="str">
        <f>IF(C5&lt;=4.9,est!C22,"SUPERADO")</f>
        <v>SUPERADO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>
      <c r="B16" s="24" t="str">
        <f>IF(C5&lt;=4.9,est!C23,"SUPERADO")</f>
        <v>SUPERADO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2:13">
      <c r="B17" s="24" t="str">
        <f>IF(C5&lt;=4.9,est!C24,"SUPERADO")</f>
        <v>SUPERADO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2:13">
      <c r="B18" s="24" t="str">
        <f>IF(C5&lt;=4.9,est!C25,"SUPERADO")</f>
        <v>SUPERADO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2:13">
      <c r="B19" s="24" t="str">
        <f>IF(C5&lt;=4.9,est!C26,"SUPERADO")</f>
        <v>SUPERADO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2:13">
      <c r="B20" s="24" t="str">
        <f>IF(C5&lt;=4.9,est!C27,"SUPERADO")</f>
        <v>SUPERADO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spans="2:13">
      <c r="B21" s="24" t="str">
        <f>IF(C5&lt;=4.9,est!C28,"SUPERADO")</f>
        <v>SUPERADO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2:13">
      <c r="B22" s="24" t="str">
        <f>IF(C5&lt;=4.9,est!C29,"SUPERADO")</f>
        <v>SUPERADO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2:13">
      <c r="B23" s="24" t="str">
        <f>IF(C5&lt;=4.9,est!C30,"SUPERADO")</f>
        <v>SUPERADO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2:13">
      <c r="B24" s="24" t="str">
        <f>IF(C5&lt;=4.9,est!C31,"SUPERADO")</f>
        <v>SUPERADO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spans="2:13">
      <c r="B25" s="24" t="str">
        <f>IF(C5&lt;=4.9,est!C32,"SUPERADO")</f>
        <v>SUPERADO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2:13">
      <c r="B26" s="24" t="str">
        <f>IF(C5&lt;=4.9,est!C33,"SUPERADO")</f>
        <v>SUPERADO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spans="2:13">
      <c r="B27" s="24" t="str">
        <f>IF(C5&lt;=4.9,est!C34,"SUPERADO")</f>
        <v>SUPERADO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2:13">
      <c r="B28" s="24" t="str">
        <f>IF(C5&lt;=4.9,est!C571,"SUPERADO")</f>
        <v>SUPERADO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2:13">
      <c r="B29" s="24" t="str">
        <f>IF(C5&lt;=4.9,est!C36,"SUPERADO")</f>
        <v>SUPERADO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2:13">
      <c r="B30" s="24" t="str">
        <f>IF(C5&lt;=4.9,est!C37,"SUPERADO")</f>
        <v>SUPERADO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pans="2:13">
      <c r="B31" s="24" t="str">
        <f>IF(C5&lt;=4.9,est!C38,"SUPERADO")</f>
        <v>SUPERADO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2" spans="2:13">
      <c r="B32" s="24" t="str">
        <f>IF(C5&lt;=4.9,est!C39,"SUPERADO")</f>
        <v>SUPERADO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2:13">
      <c r="B33" s="24" t="str">
        <f>IF(C5&lt;=4.9,est!C40,"SUPERADO")</f>
        <v>SUPERADO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spans="2:13">
      <c r="B34" s="24" t="str">
        <f>IF(C5&lt;=4.9,est!C41,"SUPERADO")</f>
        <v>SUPERADO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spans="2:13">
      <c r="B35" s="24" t="str">
        <f>IF(C5&lt;=4.9,est!C42,"SUPERADO")</f>
        <v>SUPERADO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6" spans="2:13">
      <c r="B36" s="31" t="s">
        <v>65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</row>
    <row r="37" spans="2:13">
      <c r="B37" s="24" t="str">
        <f>IF(C6&lt;=4.9,est!C44,"SUPERADO")</f>
        <v>SUPERADO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tr">
        <f>IF(C6&lt;=4.9,est!C45,"SUPERADO")</f>
        <v>SUPERADO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2:13">
      <c r="B39" s="24" t="str">
        <f>IF(C6&lt;=4.9,est!C46,"SUPERADO")</f>
        <v>SUPERADO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spans="2:13">
      <c r="B40" s="24" t="str">
        <f>IF(C6&lt;=4.9,est!C47,"SUPERADO")</f>
        <v>SUPERADO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spans="2:13">
      <c r="B41" s="24" t="str">
        <f>IF(C6&lt;=4.9,est!C48,"SUPERADO")</f>
        <v>SUPERADO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2:13">
      <c r="B42" s="24" t="str">
        <f>IF(C6&lt;=4.9,est!C49,"SUPERADO")</f>
        <v>SUPERADO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tr">
        <f>IF(C6&lt;=4.9,est!C50,"SUPERADO")</f>
        <v>SUPERADO</v>
      </c>
    </row>
    <row r="44" spans="2:13">
      <c r="B44" s="24" t="str">
        <f>IF(C6&lt;=4.9,est!C51,"SUPERADO")</f>
        <v>SUPERADO</v>
      </c>
    </row>
    <row r="45" spans="2:13">
      <c r="B45" s="24" t="str">
        <f>IF(C6&lt;=4.9,est!C52,"SUPERADO")</f>
        <v>SUPERADO</v>
      </c>
    </row>
    <row r="46" spans="2:13">
      <c r="B46" s="24" t="str">
        <f>IF(C6&lt;=4.9,est!C53,"SUPERADO")</f>
        <v>SUPERADO</v>
      </c>
    </row>
    <row r="47" spans="2:13">
      <c r="B47" s="31" t="s">
        <v>66</v>
      </c>
    </row>
    <row r="48" spans="2:13">
      <c r="B48" s="24" t="str">
        <f>IF(C7&lt;=4.9,est!C55,"SUPERADO")</f>
        <v>SUPERADO</v>
      </c>
    </row>
    <row r="49" spans="2:2">
      <c r="B49" s="24" t="str">
        <f>IF(C7&lt;=4.9,est!C56,"SUPERADO")</f>
        <v>SUPERADO</v>
      </c>
    </row>
    <row r="50" spans="2:2">
      <c r="B50" s="24" t="str">
        <f>IF(C7&lt;=4.9,est!C57,"SUPERADO")</f>
        <v>SUPERADO</v>
      </c>
    </row>
    <row r="51" spans="2:2">
      <c r="B51" s="24" t="str">
        <f>IF(C7&lt;=4.9,est!C58,"SUPERADO")</f>
        <v>SUPERADO</v>
      </c>
    </row>
    <row r="52" spans="2:2">
      <c r="B52" s="24" t="str">
        <f>IF(C7&lt;=4.9,est!C59,"SUPERADO")</f>
        <v>SUPERADO</v>
      </c>
    </row>
    <row r="53" spans="2:2">
      <c r="B53" s="24" t="str">
        <f>IF(C7&lt;=4.9,est!C60,"SUPERADO")</f>
        <v>SUPERADO</v>
      </c>
    </row>
    <row r="54" spans="2:2">
      <c r="B54" s="24" t="str">
        <f>IF(C7&lt;=4.9,est!C61,"SUPERADO")</f>
        <v>SUPERADO</v>
      </c>
    </row>
    <row r="55" spans="2:2">
      <c r="B55" s="24" t="str">
        <f>IF(C7&lt;=4.9,est!C62,"SUPERADO")</f>
        <v>SUPERADO</v>
      </c>
    </row>
    <row r="56" spans="2:2">
      <c r="B56" s="24" t="str">
        <f>IF(C7&lt;=4.9,est!C63,"SUPERADO")</f>
        <v>SUPERADO</v>
      </c>
    </row>
    <row r="57" spans="2:2">
      <c r="B57" s="24" t="str">
        <f>IF(C7&lt;=4.9,est!C64,"SUPERADO")</f>
        <v>SUPERADO</v>
      </c>
    </row>
    <row r="58" spans="2:2">
      <c r="B58" s="31" t="s">
        <v>67</v>
      </c>
    </row>
    <row r="59" spans="2:2">
      <c r="B59" s="24" t="str">
        <f>IF(C8&lt;=4.9,est!C66,"SUPERADO")</f>
        <v>SUPERADO</v>
      </c>
    </row>
    <row r="60" spans="2:2">
      <c r="B60" s="24" t="str">
        <f>IF(C8&lt;=4.9,est!C67,"SUPERADO")</f>
        <v>SUPERADO</v>
      </c>
    </row>
    <row r="61" spans="2:2">
      <c r="B61" s="24" t="str">
        <f>IF(C8&lt;=4.9,est!C68,"SUPERADO")</f>
        <v>SUPERADO</v>
      </c>
    </row>
    <row r="62" spans="2:2">
      <c r="B62" s="24" t="str">
        <f>IF(C8&lt;=4.9,est!C69,"SUPERADO")</f>
        <v>SUPERADO</v>
      </c>
    </row>
    <row r="63" spans="2:2">
      <c r="B63" s="24" t="str">
        <f>IF(C8&lt;=4.9,est!C70,"SUPERADO")</f>
        <v>SUPERADO</v>
      </c>
    </row>
    <row r="64" spans="2:2">
      <c r="B64" s="24" t="str">
        <f>IF(C8&lt;=4.9,est!C71,"SUPERADO")</f>
        <v>SUPERADO</v>
      </c>
    </row>
    <row r="65" spans="2:2">
      <c r="B65" s="24" t="str">
        <f>IF(C8&lt;=4.9,est!C72,"SUPERADO")</f>
        <v>SUPERADO</v>
      </c>
    </row>
    <row r="66" spans="2:2">
      <c r="B66" s="24" t="str">
        <f>IF(C8&lt;=4.9,est!C73,"SUPERADO")</f>
        <v>SUPERADO</v>
      </c>
    </row>
    <row r="67" spans="2:2">
      <c r="B67" s="24" t="str">
        <f>IF(C8&lt;=4.9,est!C74,"SUPERADO")</f>
        <v>SUPERADO</v>
      </c>
    </row>
    <row r="68" spans="2:2">
      <c r="B68" s="24" t="str">
        <f>IF(C8&lt;=4.9,est!C75,"SUPERADO")</f>
        <v>SUPERADO</v>
      </c>
    </row>
    <row r="69" spans="2:2">
      <c r="B69" s="31" t="s">
        <v>68</v>
      </c>
    </row>
    <row r="70" spans="2:2">
      <c r="B70" s="24" t="str">
        <f>IF(C9&lt;=4.9,est!C77,"SUPERADO")</f>
        <v>SUPERADO</v>
      </c>
    </row>
    <row r="71" spans="2:2">
      <c r="B71" s="24" t="str">
        <f>IF(C9&lt;=4.9,est!C78,"SUPERADO")</f>
        <v>SUPERADO</v>
      </c>
    </row>
    <row r="72" spans="2:2">
      <c r="B72" s="24" t="str">
        <f>IF(C9&lt;=4.9,est!C79,"SUPERADO")</f>
        <v>SUPERADO</v>
      </c>
    </row>
    <row r="73" spans="2:2">
      <c r="B73" s="24" t="str">
        <f>IF(C9&lt;=4.9,est!C80,"SUPERADO")</f>
        <v>SUPERADO</v>
      </c>
    </row>
    <row r="74" spans="2:2">
      <c r="B74" s="24" t="str">
        <f>IF(C9&lt;=4.9,est!C81,"SUPERADO")</f>
        <v>SUPERADO</v>
      </c>
    </row>
    <row r="75" spans="2:2">
      <c r="B75" s="24" t="str">
        <f>IF(C9&lt;=4.9,est!C82,"SUPERADO")</f>
        <v>SUPERADO</v>
      </c>
    </row>
    <row r="76" spans="2:2">
      <c r="B76" s="24" t="str">
        <f>IF(C9&lt;=4.9,est!C83,"SUPERADO")</f>
        <v>SUPERADO</v>
      </c>
    </row>
    <row r="77" spans="2:2">
      <c r="B77" s="24" t="str">
        <f>IF(C9&lt;=4.9,est!C84,"SUPERADO")</f>
        <v>SUPERADO</v>
      </c>
    </row>
    <row r="78" spans="2:2">
      <c r="B78" s="24" t="str">
        <f>IF(C9&lt;=4.9,est!C85,"SUPERADO")</f>
        <v>SUPERADO</v>
      </c>
    </row>
    <row r="79" spans="2:2">
      <c r="B79" s="24" t="str">
        <f>IF(C9&lt;=4.9,est!C86,"SUPERADO")</f>
        <v>SUPERADO</v>
      </c>
    </row>
  </sheetData>
  <sheetProtection password="C372" sheet="1" objects="1" scenarios="1"/>
  <protectedRanges>
    <protectedRange password="C4B2" sqref="L4" name="Rango1"/>
    <protectedRange password="C4B2" sqref="B12" name="Rango1_2"/>
  </protectedRanges>
  <mergeCells count="2">
    <mergeCell ref="B3:B4"/>
    <mergeCell ref="D3:J3"/>
  </mergeCells>
  <conditionalFormatting sqref="D5:J9 B13">
    <cfRule type="cellIs" dxfId="246" priority="130" operator="equal">
      <formula>"IN"</formula>
    </cfRule>
  </conditionalFormatting>
  <conditionalFormatting sqref="D5:J9">
    <cfRule type="cellIs" dxfId="245" priority="123" operator="equal">
      <formula>"x"</formula>
    </cfRule>
  </conditionalFormatting>
  <conditionalFormatting sqref="L4 A9:A10 A1:A4 B1:K10">
    <cfRule type="cellIs" dxfId="244" priority="115" operator="between">
      <formula>0.1</formula>
      <formula>4.9</formula>
    </cfRule>
  </conditionalFormatting>
  <conditionalFormatting sqref="D5:J9">
    <cfRule type="cellIs" dxfId="243" priority="91" operator="equal">
      <formula>"SI"</formula>
    </cfRule>
    <cfRule type="cellIs" dxfId="242" priority="92" operator="equal">
      <formula>"IN"</formula>
    </cfRule>
  </conditionalFormatting>
  <conditionalFormatting sqref="D5:J9">
    <cfRule type="cellIs" dxfId="241" priority="83" operator="equal">
      <formula>"SI"</formula>
    </cfRule>
    <cfRule type="cellIs" dxfId="240" priority="84" operator="equal">
      <formula>"IN"</formula>
    </cfRule>
  </conditionalFormatting>
  <conditionalFormatting sqref="D5:J9 B5:B9">
    <cfRule type="colorScale" priority="133">
      <colorScale>
        <cfvo type="min" val="0"/>
        <cfvo type="max" val="0"/>
        <color rgb="FFFF7128"/>
        <color rgb="FFFFEF9C"/>
      </colorScale>
    </cfRule>
  </conditionalFormatting>
  <conditionalFormatting sqref="D5:J9">
    <cfRule type="colorScale" priority="141">
      <colorScale>
        <cfvo type="min" val="0"/>
        <cfvo type="max" val="0"/>
        <color rgb="FFFF7128"/>
        <color rgb="FFFFEF9C"/>
      </colorScale>
    </cfRule>
  </conditionalFormatting>
  <conditionalFormatting sqref="B13 B36 B47 B58 B69">
    <cfRule type="cellIs" dxfId="239" priority="4" operator="equal">
      <formula>"IN"</formula>
    </cfRule>
  </conditionalFormatting>
  <conditionalFormatting sqref="B12:B13">
    <cfRule type="cellIs" dxfId="238" priority="3" operator="between">
      <formula>0.1</formula>
      <formula>4.9</formula>
    </cfRule>
  </conditionalFormatting>
  <conditionalFormatting sqref="C10">
    <cfRule type="cellIs" dxfId="237" priority="2" operator="between">
      <formula>0.1</formula>
      <formula>4.9</formula>
    </cfRule>
  </conditionalFormatting>
  <conditionalFormatting sqref="C10">
    <cfRule type="cellIs" dxfId="236" priority="1" operator="between">
      <formula>0.1</formula>
      <formula>4.9</formula>
    </cfRule>
  </conditionalFormatting>
  <dataValidations count="3">
    <dataValidation type="list" allowBlank="1" showInputMessage="1" showErrorMessage="1" sqref="J2">
      <formula1>si</formula1>
    </dataValidation>
    <dataValidation type="list" allowBlank="1" showInputMessage="1" showErrorMessage="1" sqref="L2">
      <formula1>cur</formula1>
    </dataValidation>
    <dataValidation type="list" allowBlank="1" showInputMessage="1" showErrorMessage="1" sqref="G1">
      <formula1>$U$5:$U$9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C00000"/>
  </sheetPr>
  <dimension ref="A1:O79"/>
  <sheetViews>
    <sheetView workbookViewId="0">
      <selection activeCell="C10" sqref="C10"/>
    </sheetView>
  </sheetViews>
  <sheetFormatPr baseColWidth="10" defaultRowHeight="15"/>
  <cols>
    <col min="1" max="1" width="12.7109375" customWidth="1"/>
    <col min="2" max="2" width="100.7109375" customWidth="1"/>
    <col min="5" max="5" width="13.42578125" bestFit="1" customWidth="1"/>
    <col min="10" max="10" width="13.140625" customWidth="1"/>
    <col min="11" max="11" width="16.5703125" customWidth="1"/>
    <col min="12" max="12" width="100.7109375" customWidth="1"/>
  </cols>
  <sheetData>
    <row r="1" spans="1:15">
      <c r="A1" s="2" t="s">
        <v>3</v>
      </c>
      <c r="B1">
        <f>general!B10</f>
        <v>0</v>
      </c>
      <c r="F1" s="2" t="s">
        <v>0</v>
      </c>
      <c r="G1">
        <f>general!C1</f>
        <v>0</v>
      </c>
      <c r="I1" s="2" t="s">
        <v>4</v>
      </c>
      <c r="J1">
        <f>general!E1</f>
        <v>0</v>
      </c>
      <c r="K1" s="2" t="s">
        <v>8</v>
      </c>
    </row>
    <row r="2" spans="1:15">
      <c r="A2" s="2" t="s">
        <v>2</v>
      </c>
      <c r="B2">
        <f>C10</f>
        <v>0</v>
      </c>
      <c r="F2" s="2" t="s">
        <v>1</v>
      </c>
      <c r="G2">
        <f>general!E2</f>
        <v>0</v>
      </c>
      <c r="I2" s="2" t="s">
        <v>5</v>
      </c>
      <c r="K2" s="2" t="s">
        <v>6</v>
      </c>
    </row>
    <row r="3" spans="1:15">
      <c r="B3" s="42" t="s">
        <v>7</v>
      </c>
      <c r="D3" s="44" t="s">
        <v>2</v>
      </c>
      <c r="E3" s="45"/>
      <c r="F3" s="45"/>
      <c r="G3" s="45"/>
      <c r="H3" s="45"/>
      <c r="I3" s="45"/>
      <c r="J3" s="46"/>
    </row>
    <row r="4" spans="1:15">
      <c r="B4" s="42"/>
      <c r="C4" s="8" t="s">
        <v>51</v>
      </c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1" t="s">
        <v>31</v>
      </c>
      <c r="L4" s="1" t="s">
        <v>53</v>
      </c>
    </row>
    <row r="5" spans="1:15">
      <c r="A5">
        <v>1</v>
      </c>
      <c r="B5" s="24">
        <f>est!C5</f>
        <v>0</v>
      </c>
      <c r="C5" s="24" t="str">
        <f>IF(est!B5="SI",'INS1'!I15,"0")</f>
        <v>0</v>
      </c>
      <c r="D5" s="24" t="str">
        <f>IF(est!D5="SI",C5,"NO")</f>
        <v>NO</v>
      </c>
      <c r="E5" s="24" t="str">
        <f>IF(est!E5="SI",C5,"NO")</f>
        <v>NO</v>
      </c>
      <c r="F5" s="24" t="str">
        <f>IF(est!F5="SI",C5,"NO")</f>
        <v>NO</v>
      </c>
      <c r="G5" s="24" t="str">
        <f>IF(est!G5="SI",C5,"NO")</f>
        <v>NO</v>
      </c>
      <c r="H5" s="24" t="str">
        <f>IF(est!H5="SI",C5,"NO")</f>
        <v>NO</v>
      </c>
      <c r="I5" s="24" t="str">
        <f>IF(est!I5="SI",C5,"NO")</f>
        <v>NO</v>
      </c>
      <c r="J5" s="24" t="str">
        <f>IF(est!J5="SI",C5,"NO")</f>
        <v>NO</v>
      </c>
      <c r="K5" s="23"/>
      <c r="L5" s="24" t="str">
        <f>IF(C5&lt;=4.9,B5,"SUPERADO")</f>
        <v>SUPERADO</v>
      </c>
      <c r="M5" s="23"/>
      <c r="N5" s="23"/>
      <c r="O5" s="23"/>
    </row>
    <row r="6" spans="1:15">
      <c r="A6">
        <f>SUM(A5)+1</f>
        <v>2</v>
      </c>
      <c r="B6" s="24">
        <f>est!C6</f>
        <v>0</v>
      </c>
      <c r="C6" s="24" t="str">
        <f>IF(est!B6="SI",'INS2'!I15,"0")</f>
        <v>0</v>
      </c>
      <c r="D6" s="24" t="str">
        <f>IF(est!D6="SI",C6,"NO")</f>
        <v>NO</v>
      </c>
      <c r="E6" s="24" t="str">
        <f>IF(est!E6="SI",C6,"NO")</f>
        <v>NO</v>
      </c>
      <c r="F6" s="24" t="str">
        <f>IF(est!F6="SI",C6,"NO")</f>
        <v>NO</v>
      </c>
      <c r="G6" s="24" t="str">
        <f>IF(est!G6="SI",C6,"NO")</f>
        <v>NO</v>
      </c>
      <c r="H6" s="24" t="str">
        <f>IF(est!H6="SI",C6,"NO")</f>
        <v>NO</v>
      </c>
      <c r="I6" s="24" t="str">
        <f>IF(est!I6="SI",C6,"NO")</f>
        <v>NO</v>
      </c>
      <c r="J6" s="24" t="str">
        <f>IF(est!J6="SI",C6,"NO")</f>
        <v>NO</v>
      </c>
      <c r="K6" s="23"/>
      <c r="L6" s="24" t="str">
        <f>IF(C6&lt;=4.9,B6,"SUPERADO")</f>
        <v>SUPERADO</v>
      </c>
      <c r="M6" s="23"/>
      <c r="N6" s="23"/>
      <c r="O6" s="23"/>
    </row>
    <row r="7" spans="1:15">
      <c r="A7">
        <f t="shared" ref="A7:A8" si="0">SUM(A6)+1</f>
        <v>3</v>
      </c>
      <c r="B7" s="24">
        <f>est!C7</f>
        <v>0</v>
      </c>
      <c r="C7" s="24" t="str">
        <f>IF(est!B7="SI",'INS3'!I15,"0")</f>
        <v>0</v>
      </c>
      <c r="D7" s="24" t="str">
        <f>IF(est!D7="SI",C7,"NO")</f>
        <v>NO</v>
      </c>
      <c r="E7" s="24" t="str">
        <f>IF(est!E7="SI",C7,"NO")</f>
        <v>NO</v>
      </c>
      <c r="F7" s="24" t="str">
        <f>IF(est!F7="SI",C7,"NO")</f>
        <v>NO</v>
      </c>
      <c r="G7" s="24" t="str">
        <f>IF(est!G7="SI",C7,"NO")</f>
        <v>NO</v>
      </c>
      <c r="H7" s="24" t="str">
        <f>IF(est!H7="SI",C7,"NO")</f>
        <v>NO</v>
      </c>
      <c r="I7" s="24" t="str">
        <f>IF(est!I7="SI",C7,"NO")</f>
        <v>NO</v>
      </c>
      <c r="J7" s="24" t="str">
        <f>IF(est!J7="SI",C7,"NO")</f>
        <v>NO</v>
      </c>
      <c r="K7" s="23"/>
      <c r="L7" s="24" t="str">
        <f>IF(C7&lt;=4.9,B7,"SUPERADO")</f>
        <v>SUPERADO</v>
      </c>
      <c r="M7" s="23"/>
      <c r="N7" s="23"/>
      <c r="O7" s="23"/>
    </row>
    <row r="8" spans="1:15">
      <c r="A8">
        <f t="shared" si="0"/>
        <v>4</v>
      </c>
      <c r="B8" s="24">
        <f>est!C8</f>
        <v>0</v>
      </c>
      <c r="C8" s="24" t="str">
        <f>IF(est!B8="SI",'INS4'!I15,"0")</f>
        <v>0</v>
      </c>
      <c r="D8" s="24" t="str">
        <f>IF(est!D8="SI",C8,"NO")</f>
        <v>NO</v>
      </c>
      <c r="E8" s="24" t="str">
        <f>IF(est!E8="SI",C8,"NO")</f>
        <v>NO</v>
      </c>
      <c r="F8" s="24" t="str">
        <f>IF(est!F8="SI",C8,"NO")</f>
        <v>NO</v>
      </c>
      <c r="G8" s="24" t="str">
        <f>IF(est!G8="SI",C8,"NO")</f>
        <v>NO</v>
      </c>
      <c r="H8" s="24" t="str">
        <f>IF(est!H8="SI",C8,"NO")</f>
        <v>NO</v>
      </c>
      <c r="I8" s="24" t="str">
        <f>IF(est!I8="SI",C8,"NO")</f>
        <v>NO</v>
      </c>
      <c r="J8" s="24" t="str">
        <f>IF(est!J8="SI",C8,"NO")</f>
        <v>NO</v>
      </c>
      <c r="K8" s="23"/>
      <c r="L8" s="24" t="str">
        <f>IF(C8&lt;=4.9,B8,"SUPERADO")</f>
        <v>SUPERADO</v>
      </c>
      <c r="M8" s="23"/>
      <c r="N8" s="23"/>
      <c r="O8" s="23"/>
    </row>
    <row r="9" spans="1:15">
      <c r="A9">
        <f t="shared" ref="A9" si="1">SUM(A8)+1</f>
        <v>5</v>
      </c>
      <c r="B9" s="24">
        <f>est!C9</f>
        <v>0</v>
      </c>
      <c r="C9" s="24" t="str">
        <f>IF(est!B9="SI",'INS5'!I15,"0")</f>
        <v>0</v>
      </c>
      <c r="D9" s="24" t="str">
        <f>IF(est!D9="SI",C9,"NO")</f>
        <v>NO</v>
      </c>
      <c r="E9" s="24" t="str">
        <f>IF(est!E9="SI",C9,"NO")</f>
        <v>NO</v>
      </c>
      <c r="F9" s="24" t="str">
        <f>IF(est!F9="SI",C9,"NO")</f>
        <v>NO</v>
      </c>
      <c r="G9" s="24" t="str">
        <f>IF(est!G9="SI",C9,"NO")</f>
        <v>NO</v>
      </c>
      <c r="H9" s="24" t="str">
        <f>IF(est!H9="SI",C9,"NO")</f>
        <v>NO</v>
      </c>
      <c r="I9" s="24" t="str">
        <f>IF(est!I9="SI",C9,"NO")</f>
        <v>NO</v>
      </c>
      <c r="J9" s="24" t="str">
        <f>IF(est!J9="SI",C9,"NO")</f>
        <v>NO</v>
      </c>
      <c r="K9" s="23"/>
      <c r="L9" s="24" t="str">
        <f>IF(C9&lt;=4.9,B9,"SUPERADO")</f>
        <v>SUPERADO</v>
      </c>
      <c r="M9" s="23"/>
      <c r="N9" s="23"/>
      <c r="O9" s="23"/>
    </row>
    <row r="10" spans="1:15">
      <c r="A10" s="9" t="s">
        <v>52</v>
      </c>
      <c r="B10" s="26"/>
      <c r="C10" s="26">
        <f>(((C5*est!D13)+(C6*est!D14)+(C7*est!D15)+(C8*est!D16)+(C9*est!D17))/100)</f>
        <v>0</v>
      </c>
      <c r="D10" s="26" t="e">
        <f t="shared" ref="D10:J10" si="2">AVERAGE(D5:D9)</f>
        <v>#DIV/0!</v>
      </c>
      <c r="E10" s="26" t="e">
        <f t="shared" si="2"/>
        <v>#DIV/0!</v>
      </c>
      <c r="F10" s="26" t="e">
        <f t="shared" si="2"/>
        <v>#DIV/0!</v>
      </c>
      <c r="G10" s="26" t="e">
        <f t="shared" si="2"/>
        <v>#DIV/0!</v>
      </c>
      <c r="H10" s="26" t="e">
        <f t="shared" si="2"/>
        <v>#DIV/0!</v>
      </c>
      <c r="I10" s="26" t="e">
        <f t="shared" si="2"/>
        <v>#DIV/0!</v>
      </c>
      <c r="J10" s="26" t="e">
        <f t="shared" si="2"/>
        <v>#DIV/0!</v>
      </c>
      <c r="K10" s="23"/>
      <c r="L10" s="23"/>
      <c r="M10" s="23"/>
      <c r="N10" s="23"/>
      <c r="O10" s="23"/>
    </row>
    <row r="11" spans="1:15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>
      <c r="B12" s="1" t="s">
        <v>53</v>
      </c>
    </row>
    <row r="13" spans="1:15">
      <c r="B13" s="31" t="s">
        <v>64</v>
      </c>
    </row>
    <row r="14" spans="1:15">
      <c r="B14" s="24" t="str">
        <f>IF(C5&lt;=4.9,est!C21,"SUPERADO")</f>
        <v>SUPERADO</v>
      </c>
    </row>
    <row r="15" spans="1:15">
      <c r="B15" s="24" t="str">
        <f>IF(C5&lt;=4.9,est!C22,"SUPERADO")</f>
        <v>SUPERADO</v>
      </c>
    </row>
    <row r="16" spans="1:15">
      <c r="B16" s="24" t="str">
        <f>IF(C5&lt;=4.9,est!C23,"SUPERADO")</f>
        <v>SUPERADO</v>
      </c>
    </row>
    <row r="17" spans="2:2">
      <c r="B17" s="24" t="str">
        <f>IF(C5&lt;=4.9,est!C24,"SUPERADO")</f>
        <v>SUPERADO</v>
      </c>
    </row>
    <row r="18" spans="2:2">
      <c r="B18" s="24" t="str">
        <f>IF(C5&lt;=4.9,est!C25,"SUPERADO")</f>
        <v>SUPERADO</v>
      </c>
    </row>
    <row r="19" spans="2:2">
      <c r="B19" s="24" t="str">
        <f>IF(C5&lt;=4.9,est!C26,"SUPERADO")</f>
        <v>SUPERADO</v>
      </c>
    </row>
    <row r="20" spans="2:2">
      <c r="B20" s="24" t="str">
        <f>IF(C5&lt;=4.9,est!C27,"SUPERADO")</f>
        <v>SUPERADO</v>
      </c>
    </row>
    <row r="21" spans="2:2">
      <c r="B21" s="24" t="str">
        <f>IF(C5&lt;=4.9,est!C28,"SUPERADO")</f>
        <v>SUPERADO</v>
      </c>
    </row>
    <row r="22" spans="2:2">
      <c r="B22" s="24" t="str">
        <f>IF(C5&lt;=4.9,est!C29,"SUPERADO")</f>
        <v>SUPERADO</v>
      </c>
    </row>
    <row r="23" spans="2:2">
      <c r="B23" s="24" t="str">
        <f>IF(C5&lt;=4.9,est!C30,"SUPERADO")</f>
        <v>SUPERADO</v>
      </c>
    </row>
    <row r="24" spans="2:2">
      <c r="B24" s="24" t="str">
        <f>IF(C5&lt;=4.9,est!C31,"SUPERADO")</f>
        <v>SUPERADO</v>
      </c>
    </row>
    <row r="25" spans="2:2">
      <c r="B25" s="24" t="str">
        <f>IF(C5&lt;=4.9,est!C32,"SUPERADO")</f>
        <v>SUPERADO</v>
      </c>
    </row>
    <row r="26" spans="2:2">
      <c r="B26" s="24" t="str">
        <f>IF(C5&lt;=4.9,est!C33,"SUPERADO")</f>
        <v>SUPERADO</v>
      </c>
    </row>
    <row r="27" spans="2:2">
      <c r="B27" s="24" t="str">
        <f>IF(C5&lt;=4.9,est!C34,"SUPERADO")</f>
        <v>SUPERADO</v>
      </c>
    </row>
    <row r="28" spans="2:2">
      <c r="B28" s="24" t="str">
        <f>IF(C5&lt;=4.9,est!C571,"SUPERADO")</f>
        <v>SUPERADO</v>
      </c>
    </row>
    <row r="29" spans="2:2">
      <c r="B29" s="24" t="str">
        <f>IF(C5&lt;=4.9,est!C36,"SUPERADO")</f>
        <v>SUPERADO</v>
      </c>
    </row>
    <row r="30" spans="2:2">
      <c r="B30" s="24" t="str">
        <f>IF(C5&lt;=4.9,est!C37,"SUPERADO")</f>
        <v>SUPERADO</v>
      </c>
    </row>
    <row r="31" spans="2:2">
      <c r="B31" s="24" t="str">
        <f>IF(C5&lt;=4.9,est!C38,"SUPERADO")</f>
        <v>SUPERADO</v>
      </c>
    </row>
    <row r="32" spans="2:2">
      <c r="B32" s="24" t="str">
        <f>IF(C5&lt;=4.9,est!C39,"SUPERADO")</f>
        <v>SUPERADO</v>
      </c>
    </row>
    <row r="33" spans="2:2">
      <c r="B33" s="24" t="str">
        <f>IF(C5&lt;=4.9,est!C40,"SUPERADO")</f>
        <v>SUPERADO</v>
      </c>
    </row>
    <row r="34" spans="2:2">
      <c r="B34" s="24" t="str">
        <f>IF(C5&lt;=4.9,est!C41,"SUPERADO")</f>
        <v>SUPERADO</v>
      </c>
    </row>
    <row r="35" spans="2:2">
      <c r="B35" s="24" t="str">
        <f>IF(C5&lt;=4.9,est!C42,"SUPERADO")</f>
        <v>SUPERADO</v>
      </c>
    </row>
    <row r="36" spans="2:2">
      <c r="B36" s="31" t="s">
        <v>65</v>
      </c>
    </row>
    <row r="37" spans="2:2">
      <c r="B37" s="24" t="str">
        <f>IF(C6&lt;=4.9,est!C44,"SUPERADO")</f>
        <v>SUPERADO</v>
      </c>
    </row>
    <row r="38" spans="2:2">
      <c r="B38" s="24" t="str">
        <f>IF(C6&lt;=4.9,est!C45,"SUPERADO")</f>
        <v>SUPERADO</v>
      </c>
    </row>
    <row r="39" spans="2:2">
      <c r="B39" s="24" t="str">
        <f>IF(C6&lt;=4.9,est!C46,"SUPERADO")</f>
        <v>SUPERADO</v>
      </c>
    </row>
    <row r="40" spans="2:2">
      <c r="B40" s="24" t="str">
        <f>IF(C6&lt;=4.9,est!C47,"SUPERADO")</f>
        <v>SUPERADO</v>
      </c>
    </row>
    <row r="41" spans="2:2">
      <c r="B41" s="24" t="str">
        <f>IF(C6&lt;=4.9,est!C48,"SUPERADO")</f>
        <v>SUPERADO</v>
      </c>
    </row>
    <row r="42" spans="2:2">
      <c r="B42" s="24" t="str">
        <f>IF(C6&lt;=4.9,est!C49,"SUPERADO")</f>
        <v>SUPERADO</v>
      </c>
    </row>
    <row r="43" spans="2:2">
      <c r="B43" s="24" t="str">
        <f>IF(C6&lt;=4.9,est!C50,"SUPERADO")</f>
        <v>SUPERADO</v>
      </c>
    </row>
    <row r="44" spans="2:2">
      <c r="B44" s="24" t="str">
        <f>IF(C6&lt;=4.9,est!C51,"SUPERADO")</f>
        <v>SUPERADO</v>
      </c>
    </row>
    <row r="45" spans="2:2">
      <c r="B45" s="24" t="str">
        <f>IF(C6&lt;=4.9,est!C52,"SUPERADO")</f>
        <v>SUPERADO</v>
      </c>
    </row>
    <row r="46" spans="2:2">
      <c r="B46" s="24" t="str">
        <f>IF(C6&lt;=4.9,est!C53,"SUPERADO")</f>
        <v>SUPERADO</v>
      </c>
    </row>
    <row r="47" spans="2:2">
      <c r="B47" s="31" t="s">
        <v>66</v>
      </c>
    </row>
    <row r="48" spans="2:2">
      <c r="B48" s="24" t="str">
        <f>IF(C7&lt;=4.9,est!C55,"SUPERADO")</f>
        <v>SUPERADO</v>
      </c>
    </row>
    <row r="49" spans="2:2">
      <c r="B49" s="24" t="str">
        <f>IF(C7&lt;=4.9,est!C56,"SUPERADO")</f>
        <v>SUPERADO</v>
      </c>
    </row>
    <row r="50" spans="2:2">
      <c r="B50" s="24" t="str">
        <f>IF(C7&lt;=4.9,est!C57,"SUPERADO")</f>
        <v>SUPERADO</v>
      </c>
    </row>
    <row r="51" spans="2:2">
      <c r="B51" s="24" t="str">
        <f>IF(C7&lt;=4.9,est!C58,"SUPERADO")</f>
        <v>SUPERADO</v>
      </c>
    </row>
    <row r="52" spans="2:2">
      <c r="B52" s="24" t="str">
        <f>IF(C7&lt;=4.9,est!C59,"SUPERADO")</f>
        <v>SUPERADO</v>
      </c>
    </row>
    <row r="53" spans="2:2">
      <c r="B53" s="24" t="str">
        <f>IF(C7&lt;=4.9,est!C60,"SUPERADO")</f>
        <v>SUPERADO</v>
      </c>
    </row>
    <row r="54" spans="2:2">
      <c r="B54" s="24" t="str">
        <f>IF(C7&lt;=4.9,est!C61,"SUPERADO")</f>
        <v>SUPERADO</v>
      </c>
    </row>
    <row r="55" spans="2:2">
      <c r="B55" s="24" t="str">
        <f>IF(C7&lt;=4.9,est!C62,"SUPERADO")</f>
        <v>SUPERADO</v>
      </c>
    </row>
    <row r="56" spans="2:2">
      <c r="B56" s="24" t="str">
        <f>IF(C7&lt;=4.9,est!C63,"SUPERADO")</f>
        <v>SUPERADO</v>
      </c>
    </row>
    <row r="57" spans="2:2">
      <c r="B57" s="24" t="str">
        <f>IF(C7&lt;=4.9,est!C64,"SUPERADO")</f>
        <v>SUPERADO</v>
      </c>
    </row>
    <row r="58" spans="2:2">
      <c r="B58" s="31" t="s">
        <v>67</v>
      </c>
    </row>
    <row r="59" spans="2:2">
      <c r="B59" s="24" t="str">
        <f>IF(C8&lt;=4.9,est!C66,"SUPERADO")</f>
        <v>SUPERADO</v>
      </c>
    </row>
    <row r="60" spans="2:2">
      <c r="B60" s="24" t="str">
        <f>IF(C8&lt;=4.9,est!C67,"SUPERADO")</f>
        <v>SUPERADO</v>
      </c>
    </row>
    <row r="61" spans="2:2">
      <c r="B61" s="24" t="str">
        <f>IF(C8&lt;=4.9,est!C68,"SUPERADO")</f>
        <v>SUPERADO</v>
      </c>
    </row>
    <row r="62" spans="2:2">
      <c r="B62" s="24" t="str">
        <f>IF(C8&lt;=4.9,est!C69,"SUPERADO")</f>
        <v>SUPERADO</v>
      </c>
    </row>
    <row r="63" spans="2:2">
      <c r="B63" s="24" t="str">
        <f>IF(C8&lt;=4.9,est!C70,"SUPERADO")</f>
        <v>SUPERADO</v>
      </c>
    </row>
    <row r="64" spans="2:2">
      <c r="B64" s="24" t="str">
        <f>IF(C8&lt;=4.9,est!C71,"SUPERADO")</f>
        <v>SUPERADO</v>
      </c>
    </row>
    <row r="65" spans="2:2">
      <c r="B65" s="24" t="str">
        <f>IF(C8&lt;=4.9,est!C72,"SUPERADO")</f>
        <v>SUPERADO</v>
      </c>
    </row>
    <row r="66" spans="2:2">
      <c r="B66" s="24" t="str">
        <f>IF(C8&lt;=4.9,est!C73,"SUPERADO")</f>
        <v>SUPERADO</v>
      </c>
    </row>
    <row r="67" spans="2:2">
      <c r="B67" s="24" t="str">
        <f>IF(C8&lt;=4.9,est!C74,"SUPERADO")</f>
        <v>SUPERADO</v>
      </c>
    </row>
    <row r="68" spans="2:2">
      <c r="B68" s="24" t="str">
        <f>IF(C8&lt;=4.9,est!C75,"SUPERADO")</f>
        <v>SUPERADO</v>
      </c>
    </row>
    <row r="69" spans="2:2">
      <c r="B69" s="31" t="s">
        <v>68</v>
      </c>
    </row>
    <row r="70" spans="2:2">
      <c r="B70" s="24" t="str">
        <f>IF(C9&lt;=4.9,est!C77,"SUPERADO")</f>
        <v>SUPERADO</v>
      </c>
    </row>
    <row r="71" spans="2:2">
      <c r="B71" s="24" t="str">
        <f>IF(C9&lt;=4.9,est!C78,"SUPERADO")</f>
        <v>SUPERADO</v>
      </c>
    </row>
    <row r="72" spans="2:2">
      <c r="B72" s="24" t="str">
        <f>IF(C9&lt;=4.9,est!C79,"SUPERADO")</f>
        <v>SUPERADO</v>
      </c>
    </row>
    <row r="73" spans="2:2">
      <c r="B73" s="24" t="str">
        <f>IF(C9&lt;=4.9,est!C80,"SUPERADO")</f>
        <v>SUPERADO</v>
      </c>
    </row>
    <row r="74" spans="2:2">
      <c r="B74" s="24" t="str">
        <f>IF(C9&lt;=4.9,est!C81,"SUPERADO")</f>
        <v>SUPERADO</v>
      </c>
    </row>
    <row r="75" spans="2:2">
      <c r="B75" s="24" t="str">
        <f>IF(C9&lt;=4.9,est!C82,"SUPERADO")</f>
        <v>SUPERADO</v>
      </c>
    </row>
    <row r="76" spans="2:2">
      <c r="B76" s="24" t="str">
        <f>IF(C9&lt;=4.9,est!C83,"SUPERADO")</f>
        <v>SUPERADO</v>
      </c>
    </row>
    <row r="77" spans="2:2">
      <c r="B77" s="24" t="str">
        <f>IF(C9&lt;=4.9,est!C84,"SUPERADO")</f>
        <v>SUPERADO</v>
      </c>
    </row>
    <row r="78" spans="2:2">
      <c r="B78" s="24" t="str">
        <f>IF(C9&lt;=4.9,est!C85,"SUPERADO")</f>
        <v>SUPERADO</v>
      </c>
    </row>
    <row r="79" spans="2:2">
      <c r="B79" s="24" t="str">
        <f>IF(C9&lt;=4.9,est!C86,"SUPERADO")</f>
        <v>SUPERADO</v>
      </c>
    </row>
  </sheetData>
  <sheetProtection password="C372" sheet="1" objects="1" scenarios="1"/>
  <protectedRanges>
    <protectedRange password="C4B2" sqref="L4" name="Rango1"/>
    <protectedRange password="C4B2" sqref="B12" name="Rango1_2"/>
  </protectedRanges>
  <mergeCells count="2">
    <mergeCell ref="B3:B4"/>
    <mergeCell ref="D3:J3"/>
  </mergeCells>
  <conditionalFormatting sqref="D5:J9 B13">
    <cfRule type="cellIs" dxfId="235" priority="149" operator="equal">
      <formula>"IN"</formula>
    </cfRule>
  </conditionalFormatting>
  <conditionalFormatting sqref="D5:J9">
    <cfRule type="cellIs" dxfId="234" priority="141" operator="equal">
      <formula>"x"</formula>
    </cfRule>
  </conditionalFormatting>
  <conditionalFormatting sqref="L4 A9:A10 A1:A4 B1:K10">
    <cfRule type="cellIs" dxfId="233" priority="133" operator="between">
      <formula>0.1</formula>
      <formula>4.9</formula>
    </cfRule>
  </conditionalFormatting>
  <conditionalFormatting sqref="D5:J9">
    <cfRule type="cellIs" dxfId="232" priority="94" operator="equal">
      <formula>"SI"</formula>
    </cfRule>
    <cfRule type="cellIs" dxfId="231" priority="95" operator="equal">
      <formula>"IN"</formula>
    </cfRule>
  </conditionalFormatting>
  <conditionalFormatting sqref="D5:J9">
    <cfRule type="cellIs" dxfId="230" priority="86" operator="equal">
      <formula>"SI"</formula>
    </cfRule>
    <cfRule type="cellIs" dxfId="229" priority="87" operator="equal">
      <formula>"IN"</formula>
    </cfRule>
  </conditionalFormatting>
  <conditionalFormatting sqref="D5:J9 B5:B9">
    <cfRule type="colorScale" priority="152">
      <colorScale>
        <cfvo type="min" val="0"/>
        <cfvo type="max" val="0"/>
        <color rgb="FFFF7128"/>
        <color rgb="FFFFEF9C"/>
      </colorScale>
    </cfRule>
  </conditionalFormatting>
  <conditionalFormatting sqref="D5:J9">
    <cfRule type="colorScale" priority="160">
      <colorScale>
        <cfvo type="min" val="0"/>
        <cfvo type="max" val="0"/>
        <color rgb="FFFF7128"/>
        <color rgb="FFFFEF9C"/>
      </colorScale>
    </cfRule>
  </conditionalFormatting>
  <conditionalFormatting sqref="B13 B36 B47 B58 B69">
    <cfRule type="cellIs" dxfId="228" priority="4" operator="equal">
      <formula>"IN"</formula>
    </cfRule>
  </conditionalFormatting>
  <conditionalFormatting sqref="B12:B13">
    <cfRule type="cellIs" dxfId="227" priority="3" operator="between">
      <formula>0.1</formula>
      <formula>4.9</formula>
    </cfRule>
  </conditionalFormatting>
  <conditionalFormatting sqref="C10">
    <cfRule type="cellIs" dxfId="226" priority="2" operator="between">
      <formula>0.1</formula>
      <formula>4.9</formula>
    </cfRule>
  </conditionalFormatting>
  <conditionalFormatting sqref="C10">
    <cfRule type="cellIs" dxfId="225" priority="1" operator="between">
      <formula>0.1</formula>
      <formula>4.9</formula>
    </cfRule>
  </conditionalFormatting>
  <dataValidations count="4">
    <dataValidation type="list" allowBlank="1" showInputMessage="1" showErrorMessage="1" sqref="J2">
      <formula1>si</formula1>
    </dataValidation>
    <dataValidation type="list" allowBlank="1" showInputMessage="1" showErrorMessage="1" sqref="L2">
      <formula1>cur</formula1>
    </dataValidation>
    <dataValidation type="list" allowBlank="1" showInputMessage="1" showErrorMessage="1" sqref="G1">
      <formula1>$U$5:$U$9</formula1>
    </dataValidation>
    <dataValidation type="list" allowBlank="1" showInputMessage="1" showErrorMessage="1" sqref="G2">
      <formula1>$T$2:$T$7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C00000"/>
  </sheetPr>
  <dimension ref="A1:L88"/>
  <sheetViews>
    <sheetView workbookViewId="0">
      <selection activeCell="C10" sqref="C10"/>
    </sheetView>
  </sheetViews>
  <sheetFormatPr baseColWidth="10" defaultRowHeight="15"/>
  <cols>
    <col min="1" max="1" width="12.7109375" customWidth="1"/>
    <col min="2" max="2" width="100.7109375" customWidth="1"/>
    <col min="5" max="5" width="13.42578125" bestFit="1" customWidth="1"/>
    <col min="10" max="10" width="13.140625" customWidth="1"/>
    <col min="11" max="11" width="16.5703125" customWidth="1"/>
    <col min="12" max="12" width="100.7109375" customWidth="1"/>
  </cols>
  <sheetData>
    <row r="1" spans="1:12">
      <c r="A1" s="2" t="s">
        <v>3</v>
      </c>
      <c r="B1">
        <f>general!B11</f>
        <v>0</v>
      </c>
      <c r="F1" s="2" t="s">
        <v>0</v>
      </c>
      <c r="G1">
        <f>general!C1</f>
        <v>0</v>
      </c>
      <c r="I1" s="2" t="s">
        <v>4</v>
      </c>
      <c r="J1">
        <f>general!E1</f>
        <v>0</v>
      </c>
      <c r="K1" s="2" t="s">
        <v>8</v>
      </c>
    </row>
    <row r="2" spans="1:12">
      <c r="A2" s="2" t="s">
        <v>2</v>
      </c>
      <c r="B2">
        <f>C10</f>
        <v>0</v>
      </c>
      <c r="F2" s="2" t="s">
        <v>1</v>
      </c>
      <c r="G2">
        <f>general!E2</f>
        <v>0</v>
      </c>
      <c r="I2" s="2" t="s">
        <v>5</v>
      </c>
      <c r="K2" s="2" t="s">
        <v>6</v>
      </c>
    </row>
    <row r="3" spans="1:12">
      <c r="B3" s="42" t="s">
        <v>7</v>
      </c>
      <c r="D3" s="44" t="s">
        <v>2</v>
      </c>
      <c r="E3" s="45"/>
      <c r="F3" s="45"/>
      <c r="G3" s="45"/>
      <c r="H3" s="45"/>
      <c r="I3" s="45"/>
      <c r="J3" s="46"/>
    </row>
    <row r="4" spans="1:12">
      <c r="B4" s="42"/>
      <c r="C4" s="8" t="s">
        <v>51</v>
      </c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1" t="s">
        <v>31</v>
      </c>
      <c r="L4" s="1" t="s">
        <v>53</v>
      </c>
    </row>
    <row r="5" spans="1:12">
      <c r="A5">
        <v>1</v>
      </c>
      <c r="B5" s="24">
        <f>est!C5</f>
        <v>0</v>
      </c>
      <c r="C5" s="24" t="str">
        <f>IF(est!B5="SI",'INS1'!J15,"0")</f>
        <v>0</v>
      </c>
      <c r="D5" s="24" t="str">
        <f>IF(est!D5="SI",C5,"NO")</f>
        <v>NO</v>
      </c>
      <c r="E5" s="24" t="str">
        <f>IF(est!E5="SI",C5,"NO")</f>
        <v>NO</v>
      </c>
      <c r="F5" s="24" t="str">
        <f>IF(est!F5="SI",C5,"NO")</f>
        <v>NO</v>
      </c>
      <c r="G5" s="24" t="str">
        <f>IF(est!G5="SI",C5,"NO")</f>
        <v>NO</v>
      </c>
      <c r="H5" s="24" t="str">
        <f>IF(est!H5="SI",C5,"NO")</f>
        <v>NO</v>
      </c>
      <c r="I5" s="24" t="str">
        <f>IF(est!I5="SI",C5,"NO")</f>
        <v>NO</v>
      </c>
      <c r="J5" s="24" t="str">
        <f>IF(est!J5="SI",C5,"NO")</f>
        <v>NO</v>
      </c>
      <c r="K5" s="23"/>
      <c r="L5" s="24" t="str">
        <f>IF(C5&lt;=4.9,B5,"SUPERADO")</f>
        <v>SUPERADO</v>
      </c>
    </row>
    <row r="6" spans="1:12">
      <c r="A6">
        <f>SUM(A5)+1</f>
        <v>2</v>
      </c>
      <c r="B6" s="24">
        <f>est!C6</f>
        <v>0</v>
      </c>
      <c r="C6" s="24" t="str">
        <f>IF(est!B6="SI",'INS2'!J15,"0")</f>
        <v>0</v>
      </c>
      <c r="D6" s="24" t="str">
        <f>IF(est!D6="SI",C6,"NO")</f>
        <v>NO</v>
      </c>
      <c r="E6" s="24" t="str">
        <f>IF(est!E6="SI",C6,"NO")</f>
        <v>NO</v>
      </c>
      <c r="F6" s="24" t="str">
        <f>IF(est!F6="SI",C6,"NO")</f>
        <v>NO</v>
      </c>
      <c r="G6" s="24" t="str">
        <f>IF(est!G6="SI",C6,"NO")</f>
        <v>NO</v>
      </c>
      <c r="H6" s="24" t="str">
        <f>IF(est!H6="SI",C6,"NO")</f>
        <v>NO</v>
      </c>
      <c r="I6" s="24" t="str">
        <f>IF(est!I6="SI",C6,"NO")</f>
        <v>NO</v>
      </c>
      <c r="J6" s="24" t="str">
        <f>IF(est!J6="SI",C6,"NO")</f>
        <v>NO</v>
      </c>
      <c r="K6" s="23"/>
      <c r="L6" s="24" t="str">
        <f>IF(C6&lt;=4.9,B6,"SUPERADO")</f>
        <v>SUPERADO</v>
      </c>
    </row>
    <row r="7" spans="1:12">
      <c r="A7">
        <f t="shared" ref="A7:A8" si="0">SUM(A6)+1</f>
        <v>3</v>
      </c>
      <c r="B7" s="24">
        <f>est!C7</f>
        <v>0</v>
      </c>
      <c r="C7" s="24" t="str">
        <f>IF(est!B7="SI",'INS3'!J15,"0")</f>
        <v>0</v>
      </c>
      <c r="D7" s="24" t="str">
        <f>IF(est!D7="SI",C7,"NO")</f>
        <v>NO</v>
      </c>
      <c r="E7" s="24" t="str">
        <f>IF(est!E7="SI",C7,"NO")</f>
        <v>NO</v>
      </c>
      <c r="F7" s="24" t="str">
        <f>IF(est!F7="SI",C7,"NO")</f>
        <v>NO</v>
      </c>
      <c r="G7" s="24" t="str">
        <f>IF(est!G7="SI",C7,"NO")</f>
        <v>NO</v>
      </c>
      <c r="H7" s="24" t="str">
        <f>IF(est!H7="SI",C7,"NO")</f>
        <v>NO</v>
      </c>
      <c r="I7" s="24" t="str">
        <f>IF(est!I7="SI",C7,"NO")</f>
        <v>NO</v>
      </c>
      <c r="J7" s="24" t="str">
        <f>IF(est!J7="SI",C7,"NO")</f>
        <v>NO</v>
      </c>
      <c r="K7" s="23"/>
      <c r="L7" s="24" t="str">
        <f>IF(C7&lt;=4.9,B7,"SUPERADO")</f>
        <v>SUPERADO</v>
      </c>
    </row>
    <row r="8" spans="1:12">
      <c r="A8">
        <f t="shared" si="0"/>
        <v>4</v>
      </c>
      <c r="B8" s="24">
        <f>est!C8</f>
        <v>0</v>
      </c>
      <c r="C8" s="24" t="str">
        <f>IF(est!B8="SI",'INS4'!J15,"0")</f>
        <v>0</v>
      </c>
      <c r="D8" s="24" t="str">
        <f>IF(est!D8="SI",C8,"NO")</f>
        <v>NO</v>
      </c>
      <c r="E8" s="24" t="str">
        <f>IF(est!E8="SI",C8,"NO")</f>
        <v>NO</v>
      </c>
      <c r="F8" s="24" t="str">
        <f>IF(est!F8="SI",C8,"NO")</f>
        <v>NO</v>
      </c>
      <c r="G8" s="24" t="str">
        <f>IF(est!G8="SI",C8,"NO")</f>
        <v>NO</v>
      </c>
      <c r="H8" s="24" t="str">
        <f>IF(est!H8="SI",C8,"NO")</f>
        <v>NO</v>
      </c>
      <c r="I8" s="24" t="str">
        <f>IF(est!I8="SI",C8,"NO")</f>
        <v>NO</v>
      </c>
      <c r="J8" s="24" t="str">
        <f>IF(est!J8="SI",C8,"NO")</f>
        <v>NO</v>
      </c>
      <c r="K8" s="23"/>
      <c r="L8" s="24" t="str">
        <f>IF(C8&lt;=4.9,B8,"SUPERADO")</f>
        <v>SUPERADO</v>
      </c>
    </row>
    <row r="9" spans="1:12">
      <c r="A9">
        <f t="shared" ref="A9" si="1">SUM(A8)+1</f>
        <v>5</v>
      </c>
      <c r="B9" s="24">
        <f>est!C9</f>
        <v>0</v>
      </c>
      <c r="C9" s="24" t="str">
        <f>IF(est!B9="SI",'INS5'!J15,"0")</f>
        <v>0</v>
      </c>
      <c r="D9" s="24" t="str">
        <f>IF(est!D9="SI",C9,"NO")</f>
        <v>NO</v>
      </c>
      <c r="E9" s="24" t="str">
        <f>IF(est!E9="SI",C9,"NO")</f>
        <v>NO</v>
      </c>
      <c r="F9" s="24" t="str">
        <f>IF(est!F9="SI",C9,"NO")</f>
        <v>NO</v>
      </c>
      <c r="G9" s="24" t="str">
        <f>IF(est!G9="SI",C9,"NO")</f>
        <v>NO</v>
      </c>
      <c r="H9" s="24" t="str">
        <f>IF(est!H9="SI",C9,"NO")</f>
        <v>NO</v>
      </c>
      <c r="I9" s="24" t="str">
        <f>IF(est!I9="SI",C9,"NO")</f>
        <v>NO</v>
      </c>
      <c r="J9" s="24" t="str">
        <f>IF(est!J9="SI",C9,"NO")</f>
        <v>NO</v>
      </c>
      <c r="K9" s="23"/>
      <c r="L9" s="24" t="str">
        <f>IF(C9&lt;=4.9,B9,"SUPERADO")</f>
        <v>SUPERADO</v>
      </c>
    </row>
    <row r="10" spans="1:12">
      <c r="A10" s="9" t="s">
        <v>52</v>
      </c>
      <c r="B10" s="26"/>
      <c r="C10" s="26">
        <f>((('8'!C5*est!D13)+('8'!C6*est!D14)+('8'!C7*est!D15)+('8'!C8*est!D16)+('8'!C9*est!D17))/100)</f>
        <v>0</v>
      </c>
      <c r="D10" s="26" t="e">
        <f t="shared" ref="D10:J10" si="2">AVERAGE(D5:D9)</f>
        <v>#DIV/0!</v>
      </c>
      <c r="E10" s="26" t="e">
        <f t="shared" si="2"/>
        <v>#DIV/0!</v>
      </c>
      <c r="F10" s="26" t="e">
        <f t="shared" si="2"/>
        <v>#DIV/0!</v>
      </c>
      <c r="G10" s="26" t="e">
        <f t="shared" si="2"/>
        <v>#DIV/0!</v>
      </c>
      <c r="H10" s="26" t="e">
        <f t="shared" si="2"/>
        <v>#DIV/0!</v>
      </c>
      <c r="I10" s="26" t="e">
        <f t="shared" si="2"/>
        <v>#DIV/0!</v>
      </c>
      <c r="J10" s="26" t="e">
        <f t="shared" si="2"/>
        <v>#DIV/0!</v>
      </c>
      <c r="K10" s="23"/>
      <c r="L10" s="23"/>
    </row>
    <row r="11" spans="1:12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>
      <c r="B12" s="1" t="s">
        <v>53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2">
      <c r="B13" s="31" t="s">
        <v>64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2">
      <c r="B14" s="24" t="str">
        <f>IF(C5&lt;=4.9,est!C21,"SUPERADO")</f>
        <v>SUPERADO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1:12">
      <c r="B15" s="24" t="str">
        <f>IF(C5&lt;=4.9,est!C22,"SUPERADO")</f>
        <v>SUPERADO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2">
      <c r="B16" s="24" t="str">
        <f>IF(C5&lt;=4.9,est!C23,"SUPERADO")</f>
        <v>SUPERADO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2:12">
      <c r="B17" s="24" t="str">
        <f>IF(C5&lt;=4.9,est!C24,"SUPERADO")</f>
        <v>SUPERADO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2:12">
      <c r="B18" s="24" t="str">
        <f>IF(C5&lt;=4.9,est!C25,"SUPERADO")</f>
        <v>SUPERADO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2:12">
      <c r="B19" s="24" t="str">
        <f>IF(C5&lt;=4.9,est!C26,"SUPERADO")</f>
        <v>SUPERADO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2:12">
      <c r="B20" s="24" t="str">
        <f>IF(C5&lt;=4.9,est!C27,"SUPERADO")</f>
        <v>SUPERADO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2:12">
      <c r="B21" s="24" t="str">
        <f>IF(C5&lt;=4.9,est!C28,"SUPERADO")</f>
        <v>SUPERADO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2:12">
      <c r="B22" s="24" t="str">
        <f>IF(C5&lt;=4.9,est!C29,"SUPERADO")</f>
        <v>SUPERADO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2:12">
      <c r="B23" s="24" t="str">
        <f>IF(C5&lt;=4.9,est!C30,"SUPERADO")</f>
        <v>SUPERADO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2:12">
      <c r="B24" s="24" t="str">
        <f>IF(C5&lt;=4.9,est!C31,"SUPERADO")</f>
        <v>SUPERADO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2:12">
      <c r="B25" s="24" t="str">
        <f>IF(C5&lt;=4.9,est!C32,"SUPERADO")</f>
        <v>SUPERADO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2:12">
      <c r="B26" s="24" t="str">
        <f>IF(C5&lt;=4.9,est!C33,"SUPERADO")</f>
        <v>SUPERADO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2:12">
      <c r="B27" s="24" t="str">
        <f>IF(C5&lt;=4.9,est!C34,"SUPERADO")</f>
        <v>SUPERADO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2:12">
      <c r="B28" s="24" t="str">
        <f>IF(C5&lt;=4.9,est!C571,"SUPERADO")</f>
        <v>SUPERADO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2:12">
      <c r="B29" s="24" t="str">
        <f>IF(C5&lt;=4.9,est!C36,"SUPERADO")</f>
        <v>SUPERADO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2:12">
      <c r="B30" s="24" t="str">
        <f>IF(C5&lt;=4.9,est!C37,"SUPERADO")</f>
        <v>SUPERADO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2:12">
      <c r="B31" s="24" t="str">
        <f>IF(C5&lt;=4.9,est!C38,"SUPERADO")</f>
        <v>SUPERADO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2:12">
      <c r="B32" s="24" t="str">
        <f>IF(C5&lt;=4.9,est!C39,"SUPERADO")</f>
        <v>SUPERADO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2:12">
      <c r="B33" s="24" t="str">
        <f>IF(C5&lt;=4.9,est!C40,"SUPERADO")</f>
        <v>SUPERADO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2:12">
      <c r="B34" s="24" t="str">
        <f>IF(C5&lt;=4.9,est!C41,"SUPERADO")</f>
        <v>SUPERADO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2:12">
      <c r="B35" s="24" t="str">
        <f>IF(C5&lt;=4.9,est!C42,"SUPERADO")</f>
        <v>SUPERADO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2:12">
      <c r="B36" s="31" t="s">
        <v>65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</row>
    <row r="37" spans="2:12">
      <c r="B37" s="24" t="str">
        <f>IF(C6&lt;=4.9,est!C44,"SUPERADO")</f>
        <v>SUPERADO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</row>
    <row r="38" spans="2:12">
      <c r="B38" s="24" t="str">
        <f>IF(C6&lt;=4.9,est!C45,"SUPERADO")</f>
        <v>SUPERADO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39" spans="2:12">
      <c r="B39" s="24" t="str">
        <f>IF(C6&lt;=4.9,est!C46,"SUPERADO")</f>
        <v>SUPERADO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2:12">
      <c r="B40" s="24" t="str">
        <f>IF(C6&lt;=4.9,est!C47,"SUPERADO")</f>
        <v>SUPERADO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</row>
    <row r="41" spans="2:12">
      <c r="B41" s="24" t="str">
        <f>IF(C6&lt;=4.9,est!C48,"SUPERADO")</f>
        <v>SUPERADO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2:12">
      <c r="B42" s="24" t="str">
        <f>IF(C6&lt;=4.9,est!C49,"SUPERADO")</f>
        <v>SUPERADO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2:12">
      <c r="B43" s="24" t="str">
        <f>IF(C6&lt;=4.9,est!C50,"SUPERADO")</f>
        <v>SUPERADO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2:12">
      <c r="B44" s="24" t="str">
        <f>IF(C6&lt;=4.9,est!C51,"SUPERADO")</f>
        <v>SUPERADO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2:12">
      <c r="B45" s="24" t="str">
        <f>IF(C6&lt;=4.9,est!C52,"SUPERADO")</f>
        <v>SUPERADO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2:12">
      <c r="B46" s="24" t="str">
        <f>IF(C6&lt;=4.9,est!C53,"SUPERADO")</f>
        <v>SUPERADO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2:12">
      <c r="B47" s="31" t="s">
        <v>66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2:12">
      <c r="B48" s="24" t="str">
        <f>IF(C7&lt;=4.9,est!C55,"SUPERADO")</f>
        <v>SUPERADO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2:12">
      <c r="B49" s="24" t="str">
        <f>IF(C7&lt;=4.9,est!C56,"SUPERADO")</f>
        <v>SUPERADO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2:12">
      <c r="B50" s="24" t="str">
        <f>IF(C7&lt;=4.9,est!C57,"SUPERADO")</f>
        <v>SUPERADO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2:12">
      <c r="B51" s="24" t="str">
        <f>IF(C7&lt;=4.9,est!C58,"SUPERADO")</f>
        <v>SUPERADO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2:12">
      <c r="B52" s="24" t="str">
        <f>IF(C7&lt;=4.9,est!C59,"SUPERADO")</f>
        <v>SUPERADO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3" spans="2:12">
      <c r="B53" s="24" t="str">
        <f>IF(C7&lt;=4.9,est!C60,"SUPERADO")</f>
        <v>SUPERADO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2:12">
      <c r="B54" s="24" t="str">
        <f>IF(C7&lt;=4.9,est!C61,"SUPERADO")</f>
        <v>SUPERADO</v>
      </c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2:12">
      <c r="B55" s="24" t="str">
        <f>IF(C7&lt;=4.9,est!C62,"SUPERADO")</f>
        <v>SUPERADO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2:12">
      <c r="B56" s="24" t="str">
        <f>IF(C7&lt;=4.9,est!C63,"SUPERADO")</f>
        <v>SUPERADO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2:12">
      <c r="B57" s="24" t="str">
        <f>IF(C7&lt;=4.9,est!C64,"SUPERADO")</f>
        <v>SUPERADO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</row>
    <row r="58" spans="2:12">
      <c r="B58" s="31" t="s">
        <v>67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59" spans="2:12">
      <c r="B59" s="24" t="str">
        <f>IF(C8&lt;=4.9,est!C66,"SUPERADO")</f>
        <v>SUPERADO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2:12">
      <c r="B60" s="24" t="str">
        <f>IF(C8&lt;=4.9,est!C67,"SUPERADO")</f>
        <v>SUPERADO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</row>
    <row r="61" spans="2:12">
      <c r="B61" s="24" t="str">
        <f>IF(C8&lt;=4.9,est!C68,"SUPERADO")</f>
        <v>SUPERADO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</row>
    <row r="62" spans="2:12">
      <c r="B62" s="24" t="str">
        <f>IF(C8&lt;=4.9,est!C69,"SUPERADO")</f>
        <v>SUPERADO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</row>
    <row r="63" spans="2:12">
      <c r="B63" s="24" t="str">
        <f>IF(C8&lt;=4.9,est!C70,"SUPERADO")</f>
        <v>SUPERADO</v>
      </c>
      <c r="C63" s="23"/>
      <c r="D63" s="23"/>
      <c r="E63" s="23"/>
      <c r="F63" s="23"/>
      <c r="G63" s="23"/>
      <c r="H63" s="23"/>
      <c r="I63" s="23"/>
      <c r="J63" s="23"/>
      <c r="K63" s="23"/>
      <c r="L63" s="23"/>
    </row>
    <row r="64" spans="2:12">
      <c r="B64" s="24" t="str">
        <f>IF(C8&lt;=4.9,est!C71,"SUPERADO")</f>
        <v>SUPERADO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</row>
    <row r="65" spans="2:12">
      <c r="B65" s="24" t="str">
        <f>IF(C8&lt;=4.9,est!C72,"SUPERADO")</f>
        <v>SUPERADO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</row>
    <row r="66" spans="2:12">
      <c r="B66" s="24" t="str">
        <f>IF(C8&lt;=4.9,est!C73,"SUPERADO")</f>
        <v>SUPERADO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</row>
    <row r="67" spans="2:12">
      <c r="B67" s="24" t="str">
        <f>IF(C8&lt;=4.9,est!C74,"SUPERADO")</f>
        <v>SUPERADO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</row>
    <row r="68" spans="2:12">
      <c r="B68" s="24" t="str">
        <f>IF(C8&lt;=4.9,est!C75,"SUPERADO")</f>
        <v>SUPERADO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</row>
    <row r="69" spans="2:12">
      <c r="B69" s="31" t="s">
        <v>68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</row>
    <row r="70" spans="2:12">
      <c r="B70" s="24" t="str">
        <f>IF(C9&lt;=4.9,est!C77,"SUPERADO")</f>
        <v>SUPERADO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</row>
    <row r="71" spans="2:12">
      <c r="B71" s="24" t="str">
        <f>IF(C9&lt;=4.9,est!C78,"SUPERADO")</f>
        <v>SUPERADO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</row>
    <row r="72" spans="2:12">
      <c r="B72" s="24" t="str">
        <f>IF(C9&lt;=4.9,est!C79,"SUPERADO")</f>
        <v>SUPERADO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</row>
    <row r="73" spans="2:12">
      <c r="B73" s="24" t="str">
        <f>IF(C9&lt;=4.9,est!C80,"SUPERADO")</f>
        <v>SUPERADO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</row>
    <row r="74" spans="2:12">
      <c r="B74" s="24" t="str">
        <f>IF(C9&lt;=4.9,est!C81,"SUPERADO")</f>
        <v>SUPERADO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</row>
    <row r="75" spans="2:12">
      <c r="B75" s="24" t="str">
        <f>IF(C9&lt;=4.9,est!C82,"SUPERADO")</f>
        <v>SUPERADO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</row>
    <row r="76" spans="2:12">
      <c r="B76" s="24" t="str">
        <f>IF(C9&lt;=4.9,est!C83,"SUPERADO")</f>
        <v>SUPERADO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</row>
    <row r="77" spans="2:12">
      <c r="B77" s="24" t="str">
        <f>IF(C9&lt;=4.9,est!C84,"SUPERADO")</f>
        <v>SUPERADO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</row>
    <row r="78" spans="2:12">
      <c r="B78" s="24" t="str">
        <f>IF(C9&lt;=4.9,est!C85,"SUPERADO")</f>
        <v>SUPERADO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</row>
    <row r="79" spans="2:12">
      <c r="B79" s="24" t="str">
        <f>IF(C9&lt;=4.9,est!C86,"SUPERADO")</f>
        <v>SUPERADO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</row>
    <row r="80" spans="2:12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</row>
    <row r="81" spans="2:12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</row>
    <row r="82" spans="2:12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</row>
    <row r="83" spans="2:12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2:12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 spans="2:12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</row>
    <row r="86" spans="2:12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</row>
    <row r="87" spans="2:12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</row>
    <row r="88" spans="2:12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</row>
  </sheetData>
  <sheetProtection password="C372" sheet="1" objects="1" scenarios="1"/>
  <protectedRanges>
    <protectedRange password="C4B2" sqref="L4" name="Rango1"/>
    <protectedRange password="C4B2" sqref="B12" name="Rango1_2"/>
  </protectedRanges>
  <mergeCells count="2">
    <mergeCell ref="B3:B4"/>
    <mergeCell ref="D3:J3"/>
  </mergeCells>
  <conditionalFormatting sqref="D5:J9 B13">
    <cfRule type="cellIs" dxfId="224" priority="250" operator="equal">
      <formula>"IN"</formula>
    </cfRule>
  </conditionalFormatting>
  <conditionalFormatting sqref="D5:J9">
    <cfRule type="cellIs" dxfId="223" priority="241" operator="equal">
      <formula>"x"</formula>
    </cfRule>
  </conditionalFormatting>
  <conditionalFormatting sqref="L4 A9:A10 A1:A4 B1:K10">
    <cfRule type="cellIs" dxfId="222" priority="225" operator="between">
      <formula>0.1</formula>
      <formula>4.9</formula>
    </cfRule>
  </conditionalFormatting>
  <conditionalFormatting sqref="D5:J9">
    <cfRule type="cellIs" dxfId="221" priority="169" operator="equal">
      <formula>"SI"</formula>
    </cfRule>
    <cfRule type="cellIs" dxfId="220" priority="170" operator="equal">
      <formula>"IN"</formula>
    </cfRule>
  </conditionalFormatting>
  <conditionalFormatting sqref="D5:J9">
    <cfRule type="cellIs" dxfId="219" priority="161" operator="equal">
      <formula>"SI"</formula>
    </cfRule>
    <cfRule type="cellIs" dxfId="218" priority="162" operator="equal">
      <formula>"IN"</formula>
    </cfRule>
  </conditionalFormatting>
  <conditionalFormatting sqref="D5:J9 B5:B9">
    <cfRule type="colorScale" priority="253">
      <colorScale>
        <cfvo type="min" val="0"/>
        <cfvo type="max" val="0"/>
        <color rgb="FFFF7128"/>
        <color rgb="FFFFEF9C"/>
      </colorScale>
    </cfRule>
  </conditionalFormatting>
  <conditionalFormatting sqref="D5:J9">
    <cfRule type="colorScale" priority="261">
      <colorScale>
        <cfvo type="min" val="0"/>
        <cfvo type="max" val="0"/>
        <color rgb="FFFF7128"/>
        <color rgb="FFFFEF9C"/>
      </colorScale>
    </cfRule>
  </conditionalFormatting>
  <conditionalFormatting sqref="C10">
    <cfRule type="cellIs" dxfId="217" priority="3" operator="between">
      <formula>0.1</formula>
      <formula>4.9</formula>
    </cfRule>
  </conditionalFormatting>
  <conditionalFormatting sqref="B13 B36 B47 B58 B69">
    <cfRule type="cellIs" dxfId="216" priority="2" operator="equal">
      <formula>"IN"</formula>
    </cfRule>
  </conditionalFormatting>
  <conditionalFormatting sqref="B12:B13">
    <cfRule type="cellIs" dxfId="215" priority="1" operator="between">
      <formula>0.1</formula>
      <formula>4.9</formula>
    </cfRule>
  </conditionalFormatting>
  <dataValidations count="3">
    <dataValidation type="list" allowBlank="1" showInputMessage="1" showErrorMessage="1" sqref="J2">
      <formula1>si</formula1>
    </dataValidation>
    <dataValidation type="list" allowBlank="1" showInputMessage="1" showErrorMessage="1" sqref="L2">
      <formula1>cur</formula1>
    </dataValidation>
    <dataValidation type="list" allowBlank="1" showInputMessage="1" showErrorMessage="1" sqref="G1">
      <formula1>$U$5:$U$9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C00000"/>
  </sheetPr>
  <dimension ref="A1:L79"/>
  <sheetViews>
    <sheetView workbookViewId="0">
      <selection activeCell="C5" sqref="C5"/>
    </sheetView>
  </sheetViews>
  <sheetFormatPr baseColWidth="10" defaultRowHeight="15"/>
  <cols>
    <col min="1" max="1" width="12.7109375" customWidth="1"/>
    <col min="2" max="2" width="100.7109375" customWidth="1"/>
    <col min="5" max="5" width="13.42578125" bestFit="1" customWidth="1"/>
    <col min="10" max="10" width="13.140625" customWidth="1"/>
    <col min="11" max="11" width="16.5703125" customWidth="1"/>
    <col min="12" max="12" width="100.7109375" customWidth="1"/>
  </cols>
  <sheetData>
    <row r="1" spans="1:12">
      <c r="A1" s="2" t="s">
        <v>3</v>
      </c>
      <c r="B1">
        <f>general!B12</f>
        <v>0</v>
      </c>
      <c r="F1" s="2" t="s">
        <v>0</v>
      </c>
      <c r="G1">
        <f>general!C1</f>
        <v>0</v>
      </c>
      <c r="I1" s="2" t="s">
        <v>4</v>
      </c>
      <c r="J1">
        <f>general!E1</f>
        <v>0</v>
      </c>
      <c r="K1" s="2" t="s">
        <v>8</v>
      </c>
    </row>
    <row r="2" spans="1:12">
      <c r="A2" s="2" t="s">
        <v>2</v>
      </c>
      <c r="B2">
        <f>C10</f>
        <v>0</v>
      </c>
      <c r="F2" s="2" t="s">
        <v>1</v>
      </c>
      <c r="G2">
        <f>general!E2</f>
        <v>0</v>
      </c>
      <c r="I2" s="2" t="s">
        <v>5</v>
      </c>
      <c r="K2" s="2" t="s">
        <v>6</v>
      </c>
    </row>
    <row r="3" spans="1:12">
      <c r="B3" s="42" t="s">
        <v>7</v>
      </c>
      <c r="D3" s="44" t="s">
        <v>2</v>
      </c>
      <c r="E3" s="45"/>
      <c r="F3" s="45"/>
      <c r="G3" s="45"/>
      <c r="H3" s="45"/>
      <c r="I3" s="45"/>
      <c r="J3" s="46"/>
    </row>
    <row r="4" spans="1:12">
      <c r="B4" s="42"/>
      <c r="C4" s="8" t="s">
        <v>51</v>
      </c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1" t="s">
        <v>31</v>
      </c>
      <c r="L4" s="1" t="s">
        <v>53</v>
      </c>
    </row>
    <row r="5" spans="1:12">
      <c r="A5">
        <v>1</v>
      </c>
      <c r="B5" s="24">
        <f>est!C5</f>
        <v>0</v>
      </c>
      <c r="C5" s="24" t="str">
        <f>IF(est!B5="SI",'INS1'!K15,"0")</f>
        <v>0</v>
      </c>
      <c r="D5" s="24" t="str">
        <f>IF(est!D5="SI",C5,"NO")</f>
        <v>NO</v>
      </c>
      <c r="E5" s="24" t="str">
        <f>IF(est!E5="SI",C5,"NO")</f>
        <v>NO</v>
      </c>
      <c r="F5" s="24" t="str">
        <f>IF(est!F5="SI",C5,"NO")</f>
        <v>NO</v>
      </c>
      <c r="G5" s="24" t="str">
        <f>IF(est!G5="SI",C5,"NO")</f>
        <v>NO</v>
      </c>
      <c r="H5" s="24" t="str">
        <f>IF(est!H5="SI",C5,"NO")</f>
        <v>NO</v>
      </c>
      <c r="I5" s="24" t="str">
        <f>IF(est!I5="SI",C5,"NO")</f>
        <v>NO</v>
      </c>
      <c r="J5" s="24" t="str">
        <f>IF(est!J5="SI",C5,"NO")</f>
        <v>NO</v>
      </c>
      <c r="K5" s="23"/>
      <c r="L5" s="24" t="str">
        <f>IF(C5&lt;=4.9,B5,"SUPERADO")</f>
        <v>SUPERADO</v>
      </c>
    </row>
    <row r="6" spans="1:12">
      <c r="A6">
        <f>SUM(A5)+1</f>
        <v>2</v>
      </c>
      <c r="B6" s="24">
        <f>est!C6</f>
        <v>0</v>
      </c>
      <c r="C6" s="24" t="str">
        <f>IF(est!B6="SI",'INS2'!K15,"0")</f>
        <v>0</v>
      </c>
      <c r="D6" s="24" t="str">
        <f>IF(est!D6="SI",C6,"NO")</f>
        <v>NO</v>
      </c>
      <c r="E6" s="24" t="str">
        <f>IF(est!E6="SI",C6,"NO")</f>
        <v>NO</v>
      </c>
      <c r="F6" s="24" t="str">
        <f>IF(est!F6="SI",C6,"NO")</f>
        <v>NO</v>
      </c>
      <c r="G6" s="24" t="str">
        <f>IF(est!G6="SI",C6,"NO")</f>
        <v>NO</v>
      </c>
      <c r="H6" s="24" t="str">
        <f>IF(est!H6="SI",C6,"NO")</f>
        <v>NO</v>
      </c>
      <c r="I6" s="24" t="str">
        <f>IF(est!I6="SI",C6,"NO")</f>
        <v>NO</v>
      </c>
      <c r="J6" s="24" t="str">
        <f>IF(est!J6="SI",C6,"NO")</f>
        <v>NO</v>
      </c>
      <c r="K6" s="23"/>
      <c r="L6" s="24" t="str">
        <f>IF(C6&lt;=4.9,B6,"SUPERADO")</f>
        <v>SUPERADO</v>
      </c>
    </row>
    <row r="7" spans="1:12">
      <c r="A7">
        <f t="shared" ref="A7:A9" si="0">SUM(A6)+1</f>
        <v>3</v>
      </c>
      <c r="B7" s="24">
        <f>est!C7</f>
        <v>0</v>
      </c>
      <c r="C7" s="24" t="str">
        <f>IF(est!B7="SI",'INS3'!K15,"0")</f>
        <v>0</v>
      </c>
      <c r="D7" s="24" t="str">
        <f>IF(est!D7="SI",C7,"NO")</f>
        <v>NO</v>
      </c>
      <c r="E7" s="24" t="str">
        <f>IF(est!E7="SI",C7,"NO")</f>
        <v>NO</v>
      </c>
      <c r="F7" s="24" t="str">
        <f>IF(est!F7="SI",C7,"NO")</f>
        <v>NO</v>
      </c>
      <c r="G7" s="24" t="str">
        <f>IF(est!G7="SI",C7,"NO")</f>
        <v>NO</v>
      </c>
      <c r="H7" s="24" t="str">
        <f>IF(est!H7="SI",C7,"NO")</f>
        <v>NO</v>
      </c>
      <c r="I7" s="24" t="str">
        <f>IF(est!I7="SI",C7,"NO")</f>
        <v>NO</v>
      </c>
      <c r="J7" s="24" t="str">
        <f>IF(est!J7="SI",C7,"NO")</f>
        <v>NO</v>
      </c>
      <c r="K7" s="23"/>
      <c r="L7" s="24" t="str">
        <f>IF(C7&lt;=4.9,B7,"SUPERADO")</f>
        <v>SUPERADO</v>
      </c>
    </row>
    <row r="8" spans="1:12">
      <c r="A8">
        <f t="shared" si="0"/>
        <v>4</v>
      </c>
      <c r="B8" s="24">
        <f>est!C8</f>
        <v>0</v>
      </c>
      <c r="C8" s="24" t="str">
        <f>IF(est!B8="SI",'INS4'!K15,"0")</f>
        <v>0</v>
      </c>
      <c r="D8" s="24" t="str">
        <f>IF(est!D8="SI",C8,"NO")</f>
        <v>NO</v>
      </c>
      <c r="E8" s="24" t="str">
        <f>IF(est!E8="SI",C8,"NO")</f>
        <v>NO</v>
      </c>
      <c r="F8" s="24" t="str">
        <f>IF(est!F8="SI",C8,"NO")</f>
        <v>NO</v>
      </c>
      <c r="G8" s="24" t="str">
        <f>IF(est!G8="SI",C8,"NO")</f>
        <v>NO</v>
      </c>
      <c r="H8" s="24" t="str">
        <f>IF(est!H8="SI",C8,"NO")</f>
        <v>NO</v>
      </c>
      <c r="I8" s="24" t="str">
        <f>IF(est!I8="SI",C8,"NO")</f>
        <v>NO</v>
      </c>
      <c r="J8" s="24" t="str">
        <f>IF(est!J8="SI",C8,"NO")</f>
        <v>NO</v>
      </c>
      <c r="K8" s="23"/>
      <c r="L8" s="24" t="str">
        <f>IF(C8&lt;=4.9,B8,"SUPERADO")</f>
        <v>SUPERADO</v>
      </c>
    </row>
    <row r="9" spans="1:12">
      <c r="A9">
        <f t="shared" si="0"/>
        <v>5</v>
      </c>
      <c r="B9" s="24">
        <f>est!C9</f>
        <v>0</v>
      </c>
      <c r="C9" s="24" t="str">
        <f>IF(est!B9="SI",'INS5'!K15,"0")</f>
        <v>0</v>
      </c>
      <c r="D9" s="24" t="str">
        <f>IF(est!D9="SI",C9,"NO")</f>
        <v>NO</v>
      </c>
      <c r="E9" s="24" t="str">
        <f>IF(est!E9="SI",C9,"NO")</f>
        <v>NO</v>
      </c>
      <c r="F9" s="24" t="str">
        <f>IF(est!F9="SI",C9,"NO")</f>
        <v>NO</v>
      </c>
      <c r="G9" s="24" t="str">
        <f>IF(est!G9="SI",C9,"NO")</f>
        <v>NO</v>
      </c>
      <c r="H9" s="24" t="str">
        <f>IF(est!H9="SI",C9,"NO")</f>
        <v>NO</v>
      </c>
      <c r="I9" s="24" t="str">
        <f>IF(est!I9="SI",C9,"NO")</f>
        <v>NO</v>
      </c>
      <c r="J9" s="24" t="str">
        <f>IF(est!J9="SI",C9,"NO")</f>
        <v>NO</v>
      </c>
      <c r="K9" s="23"/>
      <c r="L9" s="24" t="str">
        <f>IF(C9&lt;=4.9,B9,"SUPERADO")</f>
        <v>SUPERADO</v>
      </c>
    </row>
    <row r="10" spans="1:12">
      <c r="A10" s="9" t="s">
        <v>52</v>
      </c>
      <c r="B10" s="26"/>
      <c r="C10" s="26">
        <f>(((C5*est!D13)+(C6*est!D14)+(C7*est!D15)+(C8*est!D16)+(C9*est!D17))/100)</f>
        <v>0</v>
      </c>
      <c r="D10" s="26" t="e">
        <f t="shared" ref="D10:J10" si="1">AVERAGE(D5:D9)</f>
        <v>#DIV/0!</v>
      </c>
      <c r="E10" s="26" t="e">
        <f t="shared" si="1"/>
        <v>#DIV/0!</v>
      </c>
      <c r="F10" s="26" t="e">
        <f t="shared" si="1"/>
        <v>#DIV/0!</v>
      </c>
      <c r="G10" s="26" t="e">
        <f t="shared" si="1"/>
        <v>#DIV/0!</v>
      </c>
      <c r="H10" s="26" t="e">
        <f t="shared" si="1"/>
        <v>#DIV/0!</v>
      </c>
      <c r="I10" s="26" t="e">
        <f t="shared" si="1"/>
        <v>#DIV/0!</v>
      </c>
      <c r="J10" s="26" t="e">
        <f t="shared" si="1"/>
        <v>#DIV/0!</v>
      </c>
      <c r="K10" s="23"/>
      <c r="L10" s="23"/>
    </row>
    <row r="11" spans="1:12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>
      <c r="B12" s="1" t="s">
        <v>53</v>
      </c>
    </row>
    <row r="13" spans="1:12">
      <c r="B13" s="31" t="s">
        <v>64</v>
      </c>
    </row>
    <row r="14" spans="1:12">
      <c r="B14" s="24" t="str">
        <f>IF(C5&lt;=4.9,est!C21,"SUPERADO")</f>
        <v>SUPERADO</v>
      </c>
    </row>
    <row r="15" spans="1:12">
      <c r="B15" s="24" t="str">
        <f>IF(C5&lt;=4.9,est!C22,"SUPERADO")</f>
        <v>SUPERADO</v>
      </c>
    </row>
    <row r="16" spans="1:12">
      <c r="B16" s="24" t="str">
        <f>IF(C5&lt;=4.9,est!C23,"SUPERADO")</f>
        <v>SUPERADO</v>
      </c>
    </row>
    <row r="17" spans="2:2">
      <c r="B17" s="24" t="str">
        <f>IF(C5&lt;=4.9,est!C24,"SUPERADO")</f>
        <v>SUPERADO</v>
      </c>
    </row>
    <row r="18" spans="2:2">
      <c r="B18" s="24" t="str">
        <f>IF(C5&lt;=4.9,est!C25,"SUPERADO")</f>
        <v>SUPERADO</v>
      </c>
    </row>
    <row r="19" spans="2:2">
      <c r="B19" s="24" t="str">
        <f>IF(C5&lt;=4.9,est!C26,"SUPERADO")</f>
        <v>SUPERADO</v>
      </c>
    </row>
    <row r="20" spans="2:2">
      <c r="B20" s="24" t="str">
        <f>IF(C5&lt;=4.9,est!C27,"SUPERADO")</f>
        <v>SUPERADO</v>
      </c>
    </row>
    <row r="21" spans="2:2">
      <c r="B21" s="24" t="str">
        <f>IF(C5&lt;=4.9,est!C28,"SUPERADO")</f>
        <v>SUPERADO</v>
      </c>
    </row>
    <row r="22" spans="2:2">
      <c r="B22" s="24" t="str">
        <f>IF(C5&lt;=4.9,est!C29,"SUPERADO")</f>
        <v>SUPERADO</v>
      </c>
    </row>
    <row r="23" spans="2:2">
      <c r="B23" s="24" t="str">
        <f>IF(C5&lt;=4.9,est!C30,"SUPERADO")</f>
        <v>SUPERADO</v>
      </c>
    </row>
    <row r="24" spans="2:2">
      <c r="B24" s="24" t="str">
        <f>IF(C5&lt;=4.9,est!C31,"SUPERADO")</f>
        <v>SUPERADO</v>
      </c>
    </row>
    <row r="25" spans="2:2">
      <c r="B25" s="24" t="str">
        <f>IF(C5&lt;=4.9,est!C32,"SUPERADO")</f>
        <v>SUPERADO</v>
      </c>
    </row>
    <row r="26" spans="2:2">
      <c r="B26" s="24" t="str">
        <f>IF(C5&lt;=4.9,est!C33,"SUPERADO")</f>
        <v>SUPERADO</v>
      </c>
    </row>
    <row r="27" spans="2:2">
      <c r="B27" s="24" t="str">
        <f>IF(C5&lt;=4.9,est!C34,"SUPERADO")</f>
        <v>SUPERADO</v>
      </c>
    </row>
    <row r="28" spans="2:2">
      <c r="B28" s="24" t="str">
        <f>IF(C5&lt;=4.9,est!C571,"SUPERADO")</f>
        <v>SUPERADO</v>
      </c>
    </row>
    <row r="29" spans="2:2">
      <c r="B29" s="24" t="str">
        <f>IF(C5&lt;=4.9,est!C36,"SUPERADO")</f>
        <v>SUPERADO</v>
      </c>
    </row>
    <row r="30" spans="2:2">
      <c r="B30" s="24" t="str">
        <f>IF(C5&lt;=4.9,est!C37,"SUPERADO")</f>
        <v>SUPERADO</v>
      </c>
    </row>
    <row r="31" spans="2:2">
      <c r="B31" s="24" t="str">
        <f>IF(C5&lt;=4.9,est!C38,"SUPERADO")</f>
        <v>SUPERADO</v>
      </c>
    </row>
    <row r="32" spans="2:2">
      <c r="B32" s="24" t="str">
        <f>IF(C5&lt;=4.9,est!C39,"SUPERADO")</f>
        <v>SUPERADO</v>
      </c>
    </row>
    <row r="33" spans="2:2">
      <c r="B33" s="24" t="str">
        <f>IF(C5&lt;=4.9,est!C40,"SUPERADO")</f>
        <v>SUPERADO</v>
      </c>
    </row>
    <row r="34" spans="2:2">
      <c r="B34" s="24" t="str">
        <f>IF(C5&lt;=4.9,est!C41,"SUPERADO")</f>
        <v>SUPERADO</v>
      </c>
    </row>
    <row r="35" spans="2:2">
      <c r="B35" s="24" t="str">
        <f>IF(C5&lt;=4.9,est!C42,"SUPERADO")</f>
        <v>SUPERADO</v>
      </c>
    </row>
    <row r="36" spans="2:2">
      <c r="B36" s="31" t="s">
        <v>65</v>
      </c>
    </row>
    <row r="37" spans="2:2">
      <c r="B37" s="24" t="str">
        <f>IF(C6&lt;=4.9,est!C44,"SUPERADO")</f>
        <v>SUPERADO</v>
      </c>
    </row>
    <row r="38" spans="2:2">
      <c r="B38" s="24" t="str">
        <f>IF(C6&lt;=4.9,est!C45,"SUPERADO")</f>
        <v>SUPERADO</v>
      </c>
    </row>
    <row r="39" spans="2:2">
      <c r="B39" s="24" t="str">
        <f>IF(C6&lt;=4.9,est!C46,"SUPERADO")</f>
        <v>SUPERADO</v>
      </c>
    </row>
    <row r="40" spans="2:2">
      <c r="B40" s="24" t="str">
        <f>IF(C6&lt;=4.9,est!C47,"SUPERADO")</f>
        <v>SUPERADO</v>
      </c>
    </row>
    <row r="41" spans="2:2">
      <c r="B41" s="24" t="str">
        <f>IF(C6&lt;=4.9,est!C48,"SUPERADO")</f>
        <v>SUPERADO</v>
      </c>
    </row>
    <row r="42" spans="2:2">
      <c r="B42" s="24" t="str">
        <f>IF(C6&lt;=4.9,est!C49,"SUPERADO")</f>
        <v>SUPERADO</v>
      </c>
    </row>
    <row r="43" spans="2:2">
      <c r="B43" s="24" t="str">
        <f>IF(C6&lt;=4.9,est!C50,"SUPERADO")</f>
        <v>SUPERADO</v>
      </c>
    </row>
    <row r="44" spans="2:2">
      <c r="B44" s="24" t="str">
        <f>IF(C6&lt;=4.9,est!C51,"SUPERADO")</f>
        <v>SUPERADO</v>
      </c>
    </row>
    <row r="45" spans="2:2">
      <c r="B45" s="24" t="str">
        <f>IF(C6&lt;=4.9,est!C52,"SUPERADO")</f>
        <v>SUPERADO</v>
      </c>
    </row>
    <row r="46" spans="2:2">
      <c r="B46" s="24" t="str">
        <f>IF(C6&lt;=4.9,est!C53,"SUPERADO")</f>
        <v>SUPERADO</v>
      </c>
    </row>
    <row r="47" spans="2:2">
      <c r="B47" s="31" t="s">
        <v>66</v>
      </c>
    </row>
    <row r="48" spans="2:2">
      <c r="B48" s="24" t="str">
        <f>IF(C7&lt;=4.9,est!C55,"SUPERADO")</f>
        <v>SUPERADO</v>
      </c>
    </row>
    <row r="49" spans="2:2">
      <c r="B49" s="24" t="str">
        <f>IF(C7&lt;=4.9,est!C56,"SUPERADO")</f>
        <v>SUPERADO</v>
      </c>
    </row>
    <row r="50" spans="2:2">
      <c r="B50" s="24" t="str">
        <f>IF(C7&lt;=4.9,est!C57,"SUPERADO")</f>
        <v>SUPERADO</v>
      </c>
    </row>
    <row r="51" spans="2:2">
      <c r="B51" s="24" t="str">
        <f>IF(C7&lt;=4.9,est!C58,"SUPERADO")</f>
        <v>SUPERADO</v>
      </c>
    </row>
    <row r="52" spans="2:2">
      <c r="B52" s="24" t="str">
        <f>IF(C7&lt;=4.9,est!C59,"SUPERADO")</f>
        <v>SUPERADO</v>
      </c>
    </row>
    <row r="53" spans="2:2">
      <c r="B53" s="24" t="str">
        <f>IF(C7&lt;=4.9,est!C60,"SUPERADO")</f>
        <v>SUPERADO</v>
      </c>
    </row>
    <row r="54" spans="2:2">
      <c r="B54" s="24" t="str">
        <f>IF(C7&lt;=4.9,est!C61,"SUPERADO")</f>
        <v>SUPERADO</v>
      </c>
    </row>
    <row r="55" spans="2:2">
      <c r="B55" s="24" t="str">
        <f>IF(C7&lt;=4.9,est!C62,"SUPERADO")</f>
        <v>SUPERADO</v>
      </c>
    </row>
    <row r="56" spans="2:2">
      <c r="B56" s="24" t="str">
        <f>IF(C7&lt;=4.9,est!C63,"SUPERADO")</f>
        <v>SUPERADO</v>
      </c>
    </row>
    <row r="57" spans="2:2">
      <c r="B57" s="24" t="str">
        <f>IF(C7&lt;=4.9,est!C64,"SUPERADO")</f>
        <v>SUPERADO</v>
      </c>
    </row>
    <row r="58" spans="2:2">
      <c r="B58" s="31" t="s">
        <v>67</v>
      </c>
    </row>
    <row r="59" spans="2:2">
      <c r="B59" s="24" t="str">
        <f>IF(C8&lt;=4.9,est!C66,"SUPERADO")</f>
        <v>SUPERADO</v>
      </c>
    </row>
    <row r="60" spans="2:2">
      <c r="B60" s="24" t="str">
        <f>IF(C8&lt;=4.9,est!C67,"SUPERADO")</f>
        <v>SUPERADO</v>
      </c>
    </row>
    <row r="61" spans="2:2">
      <c r="B61" s="24" t="str">
        <f>IF(C8&lt;=4.9,est!C68,"SUPERADO")</f>
        <v>SUPERADO</v>
      </c>
    </row>
    <row r="62" spans="2:2">
      <c r="B62" s="24" t="str">
        <f>IF(C8&lt;=4.9,est!C69,"SUPERADO")</f>
        <v>SUPERADO</v>
      </c>
    </row>
    <row r="63" spans="2:2">
      <c r="B63" s="24" t="str">
        <f>IF(C8&lt;=4.9,est!C70,"SUPERADO")</f>
        <v>SUPERADO</v>
      </c>
    </row>
    <row r="64" spans="2:2">
      <c r="B64" s="24" t="str">
        <f>IF(C8&lt;=4.9,est!C71,"SUPERADO")</f>
        <v>SUPERADO</v>
      </c>
    </row>
    <row r="65" spans="2:2">
      <c r="B65" s="24" t="str">
        <f>IF(C8&lt;=4.9,est!C72,"SUPERADO")</f>
        <v>SUPERADO</v>
      </c>
    </row>
    <row r="66" spans="2:2">
      <c r="B66" s="24" t="str">
        <f>IF(C8&lt;=4.9,est!C73,"SUPERADO")</f>
        <v>SUPERADO</v>
      </c>
    </row>
    <row r="67" spans="2:2">
      <c r="B67" s="24" t="str">
        <f>IF(C8&lt;=4.9,est!C74,"SUPERADO")</f>
        <v>SUPERADO</v>
      </c>
    </row>
    <row r="68" spans="2:2">
      <c r="B68" s="24" t="str">
        <f>IF(C8&lt;=4.9,est!C75,"SUPERADO")</f>
        <v>SUPERADO</v>
      </c>
    </row>
    <row r="69" spans="2:2">
      <c r="B69" s="31" t="s">
        <v>68</v>
      </c>
    </row>
    <row r="70" spans="2:2">
      <c r="B70" s="24" t="str">
        <f>IF(C9&lt;=4.9,est!C77,"SUPERADO")</f>
        <v>SUPERADO</v>
      </c>
    </row>
    <row r="71" spans="2:2">
      <c r="B71" s="24" t="str">
        <f>IF(C9&lt;=4.9,est!C78,"SUPERADO")</f>
        <v>SUPERADO</v>
      </c>
    </row>
    <row r="72" spans="2:2">
      <c r="B72" s="24" t="str">
        <f>IF(C9&lt;=4.9,est!C79,"SUPERADO")</f>
        <v>SUPERADO</v>
      </c>
    </row>
    <row r="73" spans="2:2">
      <c r="B73" s="24" t="str">
        <f>IF(C9&lt;=4.9,est!C80,"SUPERADO")</f>
        <v>SUPERADO</v>
      </c>
    </row>
    <row r="74" spans="2:2">
      <c r="B74" s="24" t="str">
        <f>IF(C9&lt;=4.9,est!C81,"SUPERADO")</f>
        <v>SUPERADO</v>
      </c>
    </row>
    <row r="75" spans="2:2">
      <c r="B75" s="24" t="str">
        <f>IF(C9&lt;=4.9,est!C82,"SUPERADO")</f>
        <v>SUPERADO</v>
      </c>
    </row>
    <row r="76" spans="2:2">
      <c r="B76" s="24" t="str">
        <f>IF(C9&lt;=4.9,est!C83,"SUPERADO")</f>
        <v>SUPERADO</v>
      </c>
    </row>
    <row r="77" spans="2:2">
      <c r="B77" s="24" t="str">
        <f>IF(C9&lt;=4.9,est!C84,"SUPERADO")</f>
        <v>SUPERADO</v>
      </c>
    </row>
    <row r="78" spans="2:2">
      <c r="B78" s="24" t="str">
        <f>IF(C9&lt;=4.9,est!C85,"SUPERADO")</f>
        <v>SUPERADO</v>
      </c>
    </row>
    <row r="79" spans="2:2">
      <c r="B79" s="24" t="str">
        <f>IF(C9&lt;=4.9,est!C86,"SUPERADO")</f>
        <v>SUPERADO</v>
      </c>
    </row>
  </sheetData>
  <sheetProtection password="C372" sheet="1" objects="1" scenarios="1"/>
  <protectedRanges>
    <protectedRange password="C4B2" sqref="L4" name="Rango1"/>
    <protectedRange password="C4B2" sqref="B12" name="Rango1_2"/>
  </protectedRanges>
  <mergeCells count="2">
    <mergeCell ref="B3:B4"/>
    <mergeCell ref="D3:J3"/>
  </mergeCells>
  <conditionalFormatting sqref="D5:J9 B13">
    <cfRule type="cellIs" dxfId="214" priority="288" operator="equal">
      <formula>"IN"</formula>
    </cfRule>
  </conditionalFormatting>
  <conditionalFormatting sqref="D5:J9">
    <cfRule type="cellIs" dxfId="213" priority="278" operator="equal">
      <formula>"x"</formula>
    </cfRule>
  </conditionalFormatting>
  <conditionalFormatting sqref="L4 D5:J9 B2">
    <cfRule type="cellIs" dxfId="212" priority="253" operator="between">
      <formula>0.1</formula>
      <formula>4.9</formula>
    </cfRule>
  </conditionalFormatting>
  <conditionalFormatting sqref="D5:J9">
    <cfRule type="cellIs" dxfId="211" priority="173" operator="equal">
      <formula>"SI"</formula>
    </cfRule>
    <cfRule type="cellIs" dxfId="210" priority="174" operator="equal">
      <formula>"IN"</formula>
    </cfRule>
  </conditionalFormatting>
  <conditionalFormatting sqref="D5:J9">
    <cfRule type="cellIs" dxfId="209" priority="165" operator="equal">
      <formula>"SI"</formula>
    </cfRule>
    <cfRule type="cellIs" dxfId="208" priority="166" operator="equal">
      <formula>"IN"</formula>
    </cfRule>
  </conditionalFormatting>
  <conditionalFormatting sqref="D5:J9 B5:B9">
    <cfRule type="colorScale" priority="323">
      <colorScale>
        <cfvo type="min" val="0"/>
        <cfvo type="max" val="0"/>
        <color rgb="FFFF7128"/>
        <color rgb="FFFFEF9C"/>
      </colorScale>
    </cfRule>
  </conditionalFormatting>
  <conditionalFormatting sqref="D5:J9">
    <cfRule type="colorScale" priority="325">
      <colorScale>
        <cfvo type="min" val="0"/>
        <cfvo type="max" val="0"/>
        <color rgb="FFFF7128"/>
        <color rgb="FFFFEF9C"/>
      </colorScale>
    </cfRule>
  </conditionalFormatting>
  <conditionalFormatting sqref="B13 B36 B47 B58 B69">
    <cfRule type="cellIs" dxfId="207" priority="4" operator="equal">
      <formula>"IN"</formula>
    </cfRule>
  </conditionalFormatting>
  <conditionalFormatting sqref="B12:B13">
    <cfRule type="cellIs" dxfId="206" priority="3" operator="between">
      <formula>0.1</formula>
      <formula>4.9</formula>
    </cfRule>
  </conditionalFormatting>
  <conditionalFormatting sqref="C10">
    <cfRule type="cellIs" dxfId="205" priority="2" operator="between">
      <formula>0.1</formula>
      <formula>4.9</formula>
    </cfRule>
  </conditionalFormatting>
  <conditionalFormatting sqref="C10">
    <cfRule type="cellIs" dxfId="204" priority="1" operator="between">
      <formula>0.1</formula>
      <formula>4.9</formula>
    </cfRule>
  </conditionalFormatting>
  <dataValidations count="3">
    <dataValidation type="list" allowBlank="1" showInputMessage="1" showErrorMessage="1" sqref="J2">
      <formula1>si</formula1>
    </dataValidation>
    <dataValidation type="list" allowBlank="1" showInputMessage="1" showErrorMessage="1" sqref="L2">
      <formula1>cur</formula1>
    </dataValidation>
    <dataValidation type="list" allowBlank="1" showInputMessage="1" showErrorMessage="1" sqref="G1">
      <formula1>$U$5:$U$9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C00000"/>
  </sheetPr>
  <dimension ref="A1:M79"/>
  <sheetViews>
    <sheetView workbookViewId="0">
      <selection activeCell="C6" sqref="C6"/>
    </sheetView>
  </sheetViews>
  <sheetFormatPr baseColWidth="10" defaultRowHeight="15"/>
  <cols>
    <col min="1" max="1" width="12.7109375" customWidth="1"/>
    <col min="2" max="2" width="100.7109375" customWidth="1"/>
    <col min="5" max="5" width="13.42578125" bestFit="1" customWidth="1"/>
    <col min="10" max="10" width="13.140625" customWidth="1"/>
    <col min="11" max="11" width="16.5703125" customWidth="1"/>
    <col min="12" max="12" width="100.7109375" customWidth="1"/>
  </cols>
  <sheetData>
    <row r="1" spans="1:13">
      <c r="A1" s="2" t="s">
        <v>3</v>
      </c>
      <c r="B1">
        <f>general!B13</f>
        <v>0</v>
      </c>
      <c r="F1" s="2" t="s">
        <v>0</v>
      </c>
      <c r="G1">
        <f>general!C1</f>
        <v>0</v>
      </c>
      <c r="I1" s="2" t="s">
        <v>4</v>
      </c>
      <c r="J1">
        <f>general!E1</f>
        <v>0</v>
      </c>
      <c r="K1" s="2" t="s">
        <v>8</v>
      </c>
    </row>
    <row r="2" spans="1:13">
      <c r="A2" s="2" t="s">
        <v>2</v>
      </c>
      <c r="B2">
        <f>C10</f>
        <v>0</v>
      </c>
      <c r="F2" s="2" t="s">
        <v>1</v>
      </c>
      <c r="G2">
        <f>general!E2</f>
        <v>0</v>
      </c>
      <c r="I2" s="2" t="s">
        <v>5</v>
      </c>
      <c r="K2" s="2" t="s">
        <v>6</v>
      </c>
    </row>
    <row r="3" spans="1:13">
      <c r="B3" s="42" t="s">
        <v>7</v>
      </c>
      <c r="D3" s="44" t="s">
        <v>2</v>
      </c>
      <c r="E3" s="45"/>
      <c r="F3" s="45"/>
      <c r="G3" s="45"/>
      <c r="H3" s="45"/>
      <c r="I3" s="45"/>
      <c r="J3" s="46"/>
    </row>
    <row r="4" spans="1:13">
      <c r="B4" s="42"/>
      <c r="C4" s="8" t="s">
        <v>51</v>
      </c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1" t="s">
        <v>31</v>
      </c>
      <c r="L4" s="1" t="s">
        <v>53</v>
      </c>
    </row>
    <row r="5" spans="1:13">
      <c r="A5">
        <v>1</v>
      </c>
      <c r="B5" s="24">
        <f>est!C5</f>
        <v>0</v>
      </c>
      <c r="C5" s="24" t="str">
        <f>IF(est!B5="SI",'INS1'!L15,"0")</f>
        <v>0</v>
      </c>
      <c r="D5" s="24" t="str">
        <f>IF(est!D5="SI",C5,"NO")</f>
        <v>NO</v>
      </c>
      <c r="E5" s="24" t="str">
        <f>IF(est!E5="SI",C5,"NO")</f>
        <v>NO</v>
      </c>
      <c r="F5" s="24" t="str">
        <f>IF(est!F5="SI",C5,"NO")</f>
        <v>NO</v>
      </c>
      <c r="G5" s="24" t="str">
        <f>IF(est!G5="SI",C5,"NO")</f>
        <v>NO</v>
      </c>
      <c r="H5" s="24" t="str">
        <f>IF(est!H5="SI",C5,"NO")</f>
        <v>NO</v>
      </c>
      <c r="I5" s="24" t="str">
        <f>IF(est!I5="SI",C5,"NO")</f>
        <v>NO</v>
      </c>
      <c r="J5" s="24" t="str">
        <f>IF(est!J5="SI",C5,"NO")</f>
        <v>NO</v>
      </c>
      <c r="K5" s="23"/>
      <c r="L5" s="24" t="str">
        <f>IF(C5&lt;=4.9,B5,"SUPERADO")</f>
        <v>SUPERADO</v>
      </c>
      <c r="M5" s="23"/>
    </row>
    <row r="6" spans="1:13">
      <c r="A6">
        <f>SUM(A5)+1</f>
        <v>2</v>
      </c>
      <c r="B6" s="24">
        <f>est!C6</f>
        <v>0</v>
      </c>
      <c r="C6" s="24" t="str">
        <f>IF(est!B6="SI",'INS2'!L15,"0")</f>
        <v>0</v>
      </c>
      <c r="D6" s="24" t="str">
        <f>IF(est!D6="SI",C6,"NO")</f>
        <v>NO</v>
      </c>
      <c r="E6" s="24" t="str">
        <f>IF(est!E6="SI",C6,"NO")</f>
        <v>NO</v>
      </c>
      <c r="F6" s="24" t="str">
        <f>IF(est!F6="SI",C6,"NO")</f>
        <v>NO</v>
      </c>
      <c r="G6" s="24" t="str">
        <f>IF(est!G6="SI",C6,"NO")</f>
        <v>NO</v>
      </c>
      <c r="H6" s="24" t="str">
        <f>IF(est!H6="SI",C6,"NO")</f>
        <v>NO</v>
      </c>
      <c r="I6" s="24" t="str">
        <f>IF(est!I6="SI",C6,"NO")</f>
        <v>NO</v>
      </c>
      <c r="J6" s="24" t="str">
        <f>IF(est!J6="SI",C6,"NO")</f>
        <v>NO</v>
      </c>
      <c r="K6" s="23"/>
      <c r="L6" s="24" t="str">
        <f>IF(C6&lt;=4.9,B6,"SUPERADO")</f>
        <v>SUPERADO</v>
      </c>
      <c r="M6" s="23"/>
    </row>
    <row r="7" spans="1:13">
      <c r="A7">
        <f t="shared" ref="A7:A8" si="0">SUM(A6)+1</f>
        <v>3</v>
      </c>
      <c r="B7" s="24">
        <f>est!C7</f>
        <v>0</v>
      </c>
      <c r="C7" s="24" t="str">
        <f>IF(est!B7="SI",'INS3'!L15,"0")</f>
        <v>0</v>
      </c>
      <c r="D7" s="24" t="str">
        <f>IF(est!D7="SI",C7,"NO")</f>
        <v>NO</v>
      </c>
      <c r="E7" s="24" t="str">
        <f>IF(est!E7="SI",C7,"NO")</f>
        <v>NO</v>
      </c>
      <c r="F7" s="24" t="str">
        <f>IF(est!F7="SI",C7,"NO")</f>
        <v>NO</v>
      </c>
      <c r="G7" s="24" t="str">
        <f>IF(est!G7="SI",C7,"NO")</f>
        <v>NO</v>
      </c>
      <c r="H7" s="24" t="str">
        <f>IF(est!H7="SI",C7,"NO")</f>
        <v>NO</v>
      </c>
      <c r="I7" s="24" t="str">
        <f>IF(est!I7="SI",C7,"NO")</f>
        <v>NO</v>
      </c>
      <c r="J7" s="24" t="str">
        <f>IF(est!J7="SI",C7,"NO")</f>
        <v>NO</v>
      </c>
      <c r="K7" s="23"/>
      <c r="L7" s="24" t="str">
        <f>IF(C7&lt;=4.9,B7,"SUPERADO")</f>
        <v>SUPERADO</v>
      </c>
      <c r="M7" s="23"/>
    </row>
    <row r="8" spans="1:13">
      <c r="A8">
        <f t="shared" si="0"/>
        <v>4</v>
      </c>
      <c r="B8" s="24">
        <f>est!C8</f>
        <v>0</v>
      </c>
      <c r="C8" s="24" t="str">
        <f>IF(est!B8="SI",'INS4'!L15,"0")</f>
        <v>0</v>
      </c>
      <c r="D8" s="24" t="str">
        <f>IF(est!D8="SI",C8,"NO")</f>
        <v>NO</v>
      </c>
      <c r="E8" s="24" t="str">
        <f>IF(est!E8="SI",C8,"NO")</f>
        <v>NO</v>
      </c>
      <c r="F8" s="24" t="str">
        <f>IF(est!F8="SI",C8,"NO")</f>
        <v>NO</v>
      </c>
      <c r="G8" s="24" t="str">
        <f>IF(est!G8="SI",C8,"NO")</f>
        <v>NO</v>
      </c>
      <c r="H8" s="24" t="str">
        <f>IF(est!H8="SI",C8,"NO")</f>
        <v>NO</v>
      </c>
      <c r="I8" s="24" t="str">
        <f>IF(est!I8="SI",C8,"NO")</f>
        <v>NO</v>
      </c>
      <c r="J8" s="24" t="str">
        <f>IF(est!J8="SI",C8,"NO")</f>
        <v>NO</v>
      </c>
      <c r="K8" s="23"/>
      <c r="L8" s="24" t="str">
        <f>IF(C8&lt;=4.9,B8,"SUPERADO")</f>
        <v>SUPERADO</v>
      </c>
      <c r="M8" s="23"/>
    </row>
    <row r="9" spans="1:13">
      <c r="A9">
        <f t="shared" ref="A9" si="1">SUM(A8)+1</f>
        <v>5</v>
      </c>
      <c r="B9" s="24">
        <f>est!C9</f>
        <v>0</v>
      </c>
      <c r="C9" s="24" t="str">
        <f>IF(est!B9="SI",'INS5'!L15,"0")</f>
        <v>0</v>
      </c>
      <c r="D9" s="24" t="str">
        <f>IF(est!D9="SI",C9,"NO")</f>
        <v>NO</v>
      </c>
      <c r="E9" s="24" t="str">
        <f>IF(est!E9="SI",C9,"NO")</f>
        <v>NO</v>
      </c>
      <c r="F9" s="24" t="str">
        <f>IF(est!F9="SI",C9,"NO")</f>
        <v>NO</v>
      </c>
      <c r="G9" s="24" t="str">
        <f>IF(est!G9="SI",C9,"NO")</f>
        <v>NO</v>
      </c>
      <c r="H9" s="24" t="str">
        <f>IF(est!H9="SI",C9,"NO")</f>
        <v>NO</v>
      </c>
      <c r="I9" s="24" t="str">
        <f>IF(est!I9="SI",C9,"NO")</f>
        <v>NO</v>
      </c>
      <c r="J9" s="24" t="str">
        <f>IF(est!J9="SI",C9,"NO")</f>
        <v>NO</v>
      </c>
      <c r="K9" s="23"/>
      <c r="L9" s="24" t="str">
        <f>IF(C9&lt;=4.9,B9,"SUPERADO")</f>
        <v>SUPERADO</v>
      </c>
      <c r="M9" s="23"/>
    </row>
    <row r="10" spans="1:13">
      <c r="A10" s="9" t="s">
        <v>52</v>
      </c>
      <c r="B10" s="26"/>
      <c r="C10" s="26">
        <f>(((C5*est!D13)+(C6*est!D14)+(C7*est!D15)+(C8*est!D16)+(C9*est!D17))/100)</f>
        <v>0</v>
      </c>
      <c r="D10" s="26" t="e">
        <f t="shared" ref="D10:J10" si="2">AVERAGE(D5:D9)</f>
        <v>#DIV/0!</v>
      </c>
      <c r="E10" s="26" t="e">
        <f t="shared" si="2"/>
        <v>#DIV/0!</v>
      </c>
      <c r="F10" s="26" t="e">
        <f t="shared" si="2"/>
        <v>#DIV/0!</v>
      </c>
      <c r="G10" s="26" t="e">
        <f t="shared" si="2"/>
        <v>#DIV/0!</v>
      </c>
      <c r="H10" s="26" t="e">
        <f t="shared" si="2"/>
        <v>#DIV/0!</v>
      </c>
      <c r="I10" s="26" t="e">
        <f t="shared" si="2"/>
        <v>#DIV/0!</v>
      </c>
      <c r="J10" s="26" t="e">
        <f t="shared" si="2"/>
        <v>#DIV/0!</v>
      </c>
      <c r="K10" s="23"/>
      <c r="L10" s="23"/>
      <c r="M10" s="23"/>
    </row>
    <row r="11" spans="1:13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>
      <c r="B12" s="1" t="s">
        <v>53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>
      <c r="B13" s="31" t="s">
        <v>64</v>
      </c>
    </row>
    <row r="14" spans="1:13">
      <c r="B14" s="24" t="str">
        <f>IF(C5&lt;=4.9,est!C21,"SUPERADO")</f>
        <v>SUPERADO</v>
      </c>
    </row>
    <row r="15" spans="1:13">
      <c r="B15" s="24" t="str">
        <f>IF(C5&lt;=4.9,est!C22,"SUPERADO")</f>
        <v>SUPERADO</v>
      </c>
    </row>
    <row r="16" spans="1:13">
      <c r="B16" s="24" t="str">
        <f>IF(C5&lt;=4.9,est!C23,"SUPERADO")</f>
        <v>SUPERADO</v>
      </c>
    </row>
    <row r="17" spans="2:2">
      <c r="B17" s="24" t="str">
        <f>IF(C5&lt;=4.9,est!C24,"SUPERADO")</f>
        <v>SUPERADO</v>
      </c>
    </row>
    <row r="18" spans="2:2">
      <c r="B18" s="24" t="str">
        <f>IF(C5&lt;=4.9,est!C25,"SUPERADO")</f>
        <v>SUPERADO</v>
      </c>
    </row>
    <row r="19" spans="2:2">
      <c r="B19" s="24" t="str">
        <f>IF(C5&lt;=4.9,est!C26,"SUPERADO")</f>
        <v>SUPERADO</v>
      </c>
    </row>
    <row r="20" spans="2:2">
      <c r="B20" s="24" t="str">
        <f>IF(C5&lt;=4.9,est!C27,"SUPERADO")</f>
        <v>SUPERADO</v>
      </c>
    </row>
    <row r="21" spans="2:2">
      <c r="B21" s="24" t="str">
        <f>IF(C5&lt;=4.9,est!C28,"SUPERADO")</f>
        <v>SUPERADO</v>
      </c>
    </row>
    <row r="22" spans="2:2">
      <c r="B22" s="24" t="str">
        <f>IF(C5&lt;=4.9,est!C29,"SUPERADO")</f>
        <v>SUPERADO</v>
      </c>
    </row>
    <row r="23" spans="2:2">
      <c r="B23" s="24" t="str">
        <f>IF(C5&lt;=4.9,est!C30,"SUPERADO")</f>
        <v>SUPERADO</v>
      </c>
    </row>
    <row r="24" spans="2:2">
      <c r="B24" s="24" t="str">
        <f>IF(C5&lt;=4.9,est!C31,"SUPERADO")</f>
        <v>SUPERADO</v>
      </c>
    </row>
    <row r="25" spans="2:2">
      <c r="B25" s="24" t="str">
        <f>IF(C5&lt;=4.9,est!C32,"SUPERADO")</f>
        <v>SUPERADO</v>
      </c>
    </row>
    <row r="26" spans="2:2">
      <c r="B26" s="24" t="str">
        <f>IF(C5&lt;=4.9,est!C33,"SUPERADO")</f>
        <v>SUPERADO</v>
      </c>
    </row>
    <row r="27" spans="2:2">
      <c r="B27" s="24" t="str">
        <f>IF(C5&lt;=4.9,est!C34,"SUPERADO")</f>
        <v>SUPERADO</v>
      </c>
    </row>
    <row r="28" spans="2:2">
      <c r="B28" s="24" t="str">
        <f>IF(C5&lt;=4.9,est!C571,"SUPERADO")</f>
        <v>SUPERADO</v>
      </c>
    </row>
    <row r="29" spans="2:2">
      <c r="B29" s="24" t="str">
        <f>IF(C5&lt;=4.9,est!C36,"SUPERADO")</f>
        <v>SUPERADO</v>
      </c>
    </row>
    <row r="30" spans="2:2">
      <c r="B30" s="24" t="str">
        <f>IF(C5&lt;=4.9,est!C37,"SUPERADO")</f>
        <v>SUPERADO</v>
      </c>
    </row>
    <row r="31" spans="2:2">
      <c r="B31" s="24" t="str">
        <f>IF(C5&lt;=4.9,est!C38,"SUPERADO")</f>
        <v>SUPERADO</v>
      </c>
    </row>
    <row r="32" spans="2:2">
      <c r="B32" s="24" t="str">
        <f>IF(C5&lt;=4.9,est!C39,"SUPERADO")</f>
        <v>SUPERADO</v>
      </c>
    </row>
    <row r="33" spans="2:2">
      <c r="B33" s="24" t="str">
        <f>IF(C5&lt;=4.9,est!C40,"SUPERADO")</f>
        <v>SUPERADO</v>
      </c>
    </row>
    <row r="34" spans="2:2">
      <c r="B34" s="24" t="str">
        <f>IF(C5&lt;=4.9,est!C41,"SUPERADO")</f>
        <v>SUPERADO</v>
      </c>
    </row>
    <row r="35" spans="2:2">
      <c r="B35" s="24" t="str">
        <f>IF(C5&lt;=4.9,est!C42,"SUPERADO")</f>
        <v>SUPERADO</v>
      </c>
    </row>
    <row r="36" spans="2:2">
      <c r="B36" s="31" t="s">
        <v>65</v>
      </c>
    </row>
    <row r="37" spans="2:2">
      <c r="B37" s="24" t="str">
        <f>IF(C6&lt;=4.9,est!C44,"SUPERADO")</f>
        <v>SUPERADO</v>
      </c>
    </row>
    <row r="38" spans="2:2">
      <c r="B38" s="24" t="str">
        <f>IF(C6&lt;=4.9,est!C45,"SUPERADO")</f>
        <v>SUPERADO</v>
      </c>
    </row>
    <row r="39" spans="2:2">
      <c r="B39" s="24" t="str">
        <f>IF(C6&lt;=4.9,est!C46,"SUPERADO")</f>
        <v>SUPERADO</v>
      </c>
    </row>
    <row r="40" spans="2:2">
      <c r="B40" s="24" t="str">
        <f>IF(C6&lt;=4.9,est!C47,"SUPERADO")</f>
        <v>SUPERADO</v>
      </c>
    </row>
    <row r="41" spans="2:2">
      <c r="B41" s="24" t="str">
        <f>IF(C6&lt;=4.9,est!C48,"SUPERADO")</f>
        <v>SUPERADO</v>
      </c>
    </row>
    <row r="42" spans="2:2">
      <c r="B42" s="24" t="str">
        <f>IF(C6&lt;=4.9,est!C49,"SUPERADO")</f>
        <v>SUPERADO</v>
      </c>
    </row>
    <row r="43" spans="2:2">
      <c r="B43" s="24" t="str">
        <f>IF(C6&lt;=4.9,est!C50,"SUPERADO")</f>
        <v>SUPERADO</v>
      </c>
    </row>
    <row r="44" spans="2:2">
      <c r="B44" s="24" t="str">
        <f>IF(C6&lt;=4.9,est!C51,"SUPERADO")</f>
        <v>SUPERADO</v>
      </c>
    </row>
    <row r="45" spans="2:2">
      <c r="B45" s="24" t="str">
        <f>IF(C6&lt;=4.9,est!C52,"SUPERADO")</f>
        <v>SUPERADO</v>
      </c>
    </row>
    <row r="46" spans="2:2">
      <c r="B46" s="24" t="str">
        <f>IF(C6&lt;=4.9,est!C53,"SUPERADO")</f>
        <v>SUPERADO</v>
      </c>
    </row>
    <row r="47" spans="2:2">
      <c r="B47" s="31" t="s">
        <v>66</v>
      </c>
    </row>
    <row r="48" spans="2:2">
      <c r="B48" s="24" t="str">
        <f>IF(C7&lt;=4.9,est!C55,"SUPERADO")</f>
        <v>SUPERADO</v>
      </c>
    </row>
    <row r="49" spans="2:2">
      <c r="B49" s="24" t="str">
        <f>IF(C7&lt;=4.9,est!C56,"SUPERADO")</f>
        <v>SUPERADO</v>
      </c>
    </row>
    <row r="50" spans="2:2">
      <c r="B50" s="24" t="str">
        <f>IF(C7&lt;=4.9,est!C57,"SUPERADO")</f>
        <v>SUPERADO</v>
      </c>
    </row>
    <row r="51" spans="2:2">
      <c r="B51" s="24" t="str">
        <f>IF(C7&lt;=4.9,est!C58,"SUPERADO")</f>
        <v>SUPERADO</v>
      </c>
    </row>
    <row r="52" spans="2:2">
      <c r="B52" s="24" t="str">
        <f>IF(C7&lt;=4.9,est!C59,"SUPERADO")</f>
        <v>SUPERADO</v>
      </c>
    </row>
    <row r="53" spans="2:2">
      <c r="B53" s="24" t="str">
        <f>IF(C7&lt;=4.9,est!C60,"SUPERADO")</f>
        <v>SUPERADO</v>
      </c>
    </row>
    <row r="54" spans="2:2">
      <c r="B54" s="24" t="str">
        <f>IF(C7&lt;=4.9,est!C61,"SUPERADO")</f>
        <v>SUPERADO</v>
      </c>
    </row>
    <row r="55" spans="2:2">
      <c r="B55" s="24" t="str">
        <f>IF(C7&lt;=4.9,est!C62,"SUPERADO")</f>
        <v>SUPERADO</v>
      </c>
    </row>
    <row r="56" spans="2:2">
      <c r="B56" s="24" t="str">
        <f>IF(C7&lt;=4.9,est!C63,"SUPERADO")</f>
        <v>SUPERADO</v>
      </c>
    </row>
    <row r="57" spans="2:2">
      <c r="B57" s="24" t="str">
        <f>IF(C7&lt;=4.9,est!C64,"SUPERADO")</f>
        <v>SUPERADO</v>
      </c>
    </row>
    <row r="58" spans="2:2">
      <c r="B58" s="31" t="s">
        <v>67</v>
      </c>
    </row>
    <row r="59" spans="2:2">
      <c r="B59" s="24" t="str">
        <f>IF(C8&lt;=4.9,est!C66,"SUPERADO")</f>
        <v>SUPERADO</v>
      </c>
    </row>
    <row r="60" spans="2:2">
      <c r="B60" s="24" t="str">
        <f>IF(C8&lt;=4.9,est!C67,"SUPERADO")</f>
        <v>SUPERADO</v>
      </c>
    </row>
    <row r="61" spans="2:2">
      <c r="B61" s="24" t="str">
        <f>IF(C8&lt;=4.9,est!C68,"SUPERADO")</f>
        <v>SUPERADO</v>
      </c>
    </row>
    <row r="62" spans="2:2">
      <c r="B62" s="24" t="str">
        <f>IF(C8&lt;=4.9,est!C69,"SUPERADO")</f>
        <v>SUPERADO</v>
      </c>
    </row>
    <row r="63" spans="2:2">
      <c r="B63" s="24" t="str">
        <f>IF(C8&lt;=4.9,est!C70,"SUPERADO")</f>
        <v>SUPERADO</v>
      </c>
    </row>
    <row r="64" spans="2:2">
      <c r="B64" s="24" t="str">
        <f>IF(C8&lt;=4.9,est!C71,"SUPERADO")</f>
        <v>SUPERADO</v>
      </c>
    </row>
    <row r="65" spans="2:2">
      <c r="B65" s="24" t="str">
        <f>IF(C8&lt;=4.9,est!C72,"SUPERADO")</f>
        <v>SUPERADO</v>
      </c>
    </row>
    <row r="66" spans="2:2">
      <c r="B66" s="24" t="str">
        <f>IF(C8&lt;=4.9,est!C73,"SUPERADO")</f>
        <v>SUPERADO</v>
      </c>
    </row>
    <row r="67" spans="2:2">
      <c r="B67" s="24" t="str">
        <f>IF(C8&lt;=4.9,est!C74,"SUPERADO")</f>
        <v>SUPERADO</v>
      </c>
    </row>
    <row r="68" spans="2:2">
      <c r="B68" s="24" t="str">
        <f>IF(C8&lt;=4.9,est!C75,"SUPERADO")</f>
        <v>SUPERADO</v>
      </c>
    </row>
    <row r="69" spans="2:2">
      <c r="B69" s="31" t="s">
        <v>68</v>
      </c>
    </row>
    <row r="70" spans="2:2">
      <c r="B70" s="24" t="str">
        <f>IF(C9&lt;=4.9,est!C77,"SUPERADO")</f>
        <v>SUPERADO</v>
      </c>
    </row>
    <row r="71" spans="2:2">
      <c r="B71" s="24" t="str">
        <f>IF(C9&lt;=4.9,est!C78,"SUPERADO")</f>
        <v>SUPERADO</v>
      </c>
    </row>
    <row r="72" spans="2:2">
      <c r="B72" s="24" t="str">
        <f>IF(C9&lt;=4.9,est!C79,"SUPERADO")</f>
        <v>SUPERADO</v>
      </c>
    </row>
    <row r="73" spans="2:2">
      <c r="B73" s="24" t="str">
        <f>IF(C9&lt;=4.9,est!C80,"SUPERADO")</f>
        <v>SUPERADO</v>
      </c>
    </row>
    <row r="74" spans="2:2">
      <c r="B74" s="24" t="str">
        <f>IF(C9&lt;=4.9,est!C81,"SUPERADO")</f>
        <v>SUPERADO</v>
      </c>
    </row>
    <row r="75" spans="2:2">
      <c r="B75" s="24" t="str">
        <f>IF(C9&lt;=4.9,est!C82,"SUPERADO")</f>
        <v>SUPERADO</v>
      </c>
    </row>
    <row r="76" spans="2:2">
      <c r="B76" s="24" t="str">
        <f>IF(C9&lt;=4.9,est!C83,"SUPERADO")</f>
        <v>SUPERADO</v>
      </c>
    </row>
    <row r="77" spans="2:2">
      <c r="B77" s="24" t="str">
        <f>IF(C9&lt;=4.9,est!C84,"SUPERADO")</f>
        <v>SUPERADO</v>
      </c>
    </row>
    <row r="78" spans="2:2">
      <c r="B78" s="24" t="str">
        <f>IF(C9&lt;=4.9,est!C85,"SUPERADO")</f>
        <v>SUPERADO</v>
      </c>
    </row>
    <row r="79" spans="2:2">
      <c r="B79" s="24" t="str">
        <f>IF(C9&lt;=4.9,est!C86,"SUPERADO")</f>
        <v>SUPERADO</v>
      </c>
    </row>
  </sheetData>
  <sheetProtection password="C372" sheet="1" objects="1" scenarios="1"/>
  <protectedRanges>
    <protectedRange password="C4B2" sqref="L4" name="Rango1"/>
    <protectedRange password="C4B2" sqref="B12" name="Rango1_2"/>
  </protectedRanges>
  <mergeCells count="2">
    <mergeCell ref="B3:B4"/>
    <mergeCell ref="D3:J3"/>
  </mergeCells>
  <conditionalFormatting sqref="D5:J9 B13">
    <cfRule type="cellIs" dxfId="203" priority="336" operator="equal">
      <formula>"IN"</formula>
    </cfRule>
  </conditionalFormatting>
  <conditionalFormatting sqref="D5:J9">
    <cfRule type="cellIs" dxfId="202" priority="325" operator="equal">
      <formula>"x"</formula>
    </cfRule>
  </conditionalFormatting>
  <conditionalFormatting sqref="L4 A9:A10 A1:A4 B1:K10">
    <cfRule type="cellIs" dxfId="201" priority="290" operator="between">
      <formula>0.1</formula>
      <formula>4.9</formula>
    </cfRule>
  </conditionalFormatting>
  <conditionalFormatting sqref="D5:J9">
    <cfRule type="cellIs" dxfId="200" priority="176" operator="equal">
      <formula>"SI"</formula>
    </cfRule>
    <cfRule type="cellIs" dxfId="199" priority="177" operator="equal">
      <formula>"IN"</formula>
    </cfRule>
  </conditionalFormatting>
  <conditionalFormatting sqref="D5:J9">
    <cfRule type="cellIs" dxfId="198" priority="168" operator="equal">
      <formula>"SI"</formula>
    </cfRule>
    <cfRule type="cellIs" dxfId="197" priority="169" operator="equal">
      <formula>"IN"</formula>
    </cfRule>
  </conditionalFormatting>
  <conditionalFormatting sqref="D5:J9 B5:B9">
    <cfRule type="colorScale" priority="339">
      <colorScale>
        <cfvo type="min" val="0"/>
        <cfvo type="max" val="0"/>
        <color rgb="FFFF7128"/>
        <color rgb="FFFFEF9C"/>
      </colorScale>
    </cfRule>
  </conditionalFormatting>
  <conditionalFormatting sqref="D5:J9">
    <cfRule type="colorScale" priority="347">
      <colorScale>
        <cfvo type="min" val="0"/>
        <cfvo type="max" val="0"/>
        <color rgb="FFFF7128"/>
        <color rgb="FFFFEF9C"/>
      </colorScale>
    </cfRule>
  </conditionalFormatting>
  <conditionalFormatting sqref="B13 B36 B47 B58 B69">
    <cfRule type="cellIs" dxfId="196" priority="4" operator="equal">
      <formula>"IN"</formula>
    </cfRule>
  </conditionalFormatting>
  <conditionalFormatting sqref="B12:B13">
    <cfRule type="cellIs" dxfId="195" priority="3" operator="between">
      <formula>0.1</formula>
      <formula>4.9</formula>
    </cfRule>
  </conditionalFormatting>
  <conditionalFormatting sqref="C10">
    <cfRule type="cellIs" dxfId="194" priority="2" operator="between">
      <formula>0.1</formula>
      <formula>4.9</formula>
    </cfRule>
  </conditionalFormatting>
  <conditionalFormatting sqref="C10">
    <cfRule type="cellIs" dxfId="193" priority="1" operator="between">
      <formula>0.1</formula>
      <formula>4.9</formula>
    </cfRule>
  </conditionalFormatting>
  <dataValidations count="3">
    <dataValidation type="list" allowBlank="1" showInputMessage="1" showErrorMessage="1" sqref="J2">
      <formula1>si</formula1>
    </dataValidation>
    <dataValidation type="list" allowBlank="1" showInputMessage="1" showErrorMessage="1" sqref="L2">
      <formula1>cur</formula1>
    </dataValidation>
    <dataValidation type="list" allowBlank="1" showInputMessage="1" showErrorMessage="1" sqref="G1">
      <formula1>$U$5:$U$9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C00000"/>
  </sheetPr>
  <dimension ref="A1:N79"/>
  <sheetViews>
    <sheetView workbookViewId="0">
      <selection activeCell="C10" sqref="C10"/>
    </sheetView>
  </sheetViews>
  <sheetFormatPr baseColWidth="10" defaultRowHeight="15"/>
  <cols>
    <col min="1" max="1" width="12.7109375" customWidth="1"/>
    <col min="2" max="2" width="100.7109375" customWidth="1"/>
    <col min="5" max="5" width="13.42578125" bestFit="1" customWidth="1"/>
    <col min="10" max="10" width="13.140625" customWidth="1"/>
    <col min="11" max="11" width="16.5703125" customWidth="1"/>
    <col min="12" max="12" width="100.7109375" customWidth="1"/>
  </cols>
  <sheetData>
    <row r="1" spans="1:14">
      <c r="A1" s="2" t="s">
        <v>3</v>
      </c>
      <c r="B1">
        <f>general!B14</f>
        <v>0</v>
      </c>
      <c r="F1" s="2" t="s">
        <v>0</v>
      </c>
      <c r="G1">
        <f>general!C1</f>
        <v>0</v>
      </c>
      <c r="I1" s="2" t="s">
        <v>4</v>
      </c>
      <c r="J1">
        <f>general!E1</f>
        <v>0</v>
      </c>
      <c r="K1" s="2" t="s">
        <v>8</v>
      </c>
    </row>
    <row r="2" spans="1:14">
      <c r="A2" s="2" t="s">
        <v>2</v>
      </c>
      <c r="B2">
        <f>C10</f>
        <v>0</v>
      </c>
      <c r="F2" s="2" t="s">
        <v>1</v>
      </c>
      <c r="G2">
        <f>general!E2</f>
        <v>0</v>
      </c>
      <c r="I2" s="2" t="s">
        <v>5</v>
      </c>
      <c r="K2" s="2" t="s">
        <v>6</v>
      </c>
    </row>
    <row r="3" spans="1:14">
      <c r="B3" s="42" t="s">
        <v>7</v>
      </c>
      <c r="D3" s="44" t="s">
        <v>2</v>
      </c>
      <c r="E3" s="45"/>
      <c r="F3" s="45"/>
      <c r="G3" s="45"/>
      <c r="H3" s="45"/>
      <c r="I3" s="45"/>
      <c r="J3" s="46"/>
    </row>
    <row r="4" spans="1:14">
      <c r="B4" s="42"/>
      <c r="C4" s="8" t="s">
        <v>51</v>
      </c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1" t="s">
        <v>31</v>
      </c>
      <c r="L4" s="1" t="s">
        <v>53</v>
      </c>
    </row>
    <row r="5" spans="1:14">
      <c r="A5">
        <v>1</v>
      </c>
      <c r="B5" s="24">
        <f>est!C5</f>
        <v>0</v>
      </c>
      <c r="C5" s="24" t="str">
        <f>IF(est!B5="SI",'INS1'!M15,"0")</f>
        <v>0</v>
      </c>
      <c r="D5" s="24" t="str">
        <f>IF(est!D5="SI",C5,"NO")</f>
        <v>NO</v>
      </c>
      <c r="E5" s="24" t="str">
        <f>IF(est!E5="SI",C5,"NO")</f>
        <v>NO</v>
      </c>
      <c r="F5" s="24" t="str">
        <f>IF(est!F5="SI",C5,"NO")</f>
        <v>NO</v>
      </c>
      <c r="G5" s="24" t="str">
        <f>IF(est!G5="SI",C5,"NO")</f>
        <v>NO</v>
      </c>
      <c r="H5" s="24" t="str">
        <f>IF(est!H5="SI",C5,"NO")</f>
        <v>NO</v>
      </c>
      <c r="I5" s="24" t="str">
        <f>IF(est!I5="SI",C5,"NO")</f>
        <v>NO</v>
      </c>
      <c r="J5" s="24" t="str">
        <f>IF(est!J5="SI",C5,"NO")</f>
        <v>NO</v>
      </c>
      <c r="K5" s="23"/>
      <c r="L5" s="24" t="str">
        <f>IF(C5&lt;=4.9,B5,"SUPERADO")</f>
        <v>SUPERADO</v>
      </c>
      <c r="M5" s="23"/>
      <c r="N5" s="23"/>
    </row>
    <row r="6" spans="1:14">
      <c r="A6">
        <f>SUM(A5)+1</f>
        <v>2</v>
      </c>
      <c r="B6" s="24">
        <f>est!C6</f>
        <v>0</v>
      </c>
      <c r="C6" s="24" t="str">
        <f>IF(est!B6="SI",'INS2'!M15,"0")</f>
        <v>0</v>
      </c>
      <c r="D6" s="24" t="str">
        <f>IF(est!D6="SI",C6,"NO")</f>
        <v>NO</v>
      </c>
      <c r="E6" s="24" t="str">
        <f>IF(est!E6="SI",C6,"NO")</f>
        <v>NO</v>
      </c>
      <c r="F6" s="24" t="str">
        <f>IF(est!F6="SI",C6,"NO")</f>
        <v>NO</v>
      </c>
      <c r="G6" s="24" t="str">
        <f>IF(est!G6="SI",C6,"NO")</f>
        <v>NO</v>
      </c>
      <c r="H6" s="24" t="str">
        <f>IF(est!H6="SI",C6,"NO")</f>
        <v>NO</v>
      </c>
      <c r="I6" s="24" t="str">
        <f>IF(est!I6="SI",C6,"NO")</f>
        <v>NO</v>
      </c>
      <c r="J6" s="24" t="str">
        <f>IF(est!J6="SI",C6,"NO")</f>
        <v>NO</v>
      </c>
      <c r="K6" s="23"/>
      <c r="L6" s="24" t="str">
        <f>IF(C6&lt;=4.9,B6,"SUPERADO")</f>
        <v>SUPERADO</v>
      </c>
      <c r="M6" s="23"/>
      <c r="N6" s="23"/>
    </row>
    <row r="7" spans="1:14">
      <c r="A7">
        <f t="shared" ref="A7:A8" si="0">SUM(A6)+1</f>
        <v>3</v>
      </c>
      <c r="B7" s="24">
        <f>est!C7</f>
        <v>0</v>
      </c>
      <c r="C7" s="24" t="str">
        <f>IF(est!B7="SI",'INS3'!M15,"0")</f>
        <v>0</v>
      </c>
      <c r="D7" s="24" t="str">
        <f>IF(est!D7="SI",C7,"NO")</f>
        <v>NO</v>
      </c>
      <c r="E7" s="24" t="str">
        <f>IF(est!E7="SI",C7,"NO")</f>
        <v>NO</v>
      </c>
      <c r="F7" s="24" t="str">
        <f>IF(est!F7="SI",C7,"NO")</f>
        <v>NO</v>
      </c>
      <c r="G7" s="24" t="str">
        <f>IF(est!G7="SI",C7,"NO")</f>
        <v>NO</v>
      </c>
      <c r="H7" s="24" t="str">
        <f>IF(est!H7="SI",C7,"NO")</f>
        <v>NO</v>
      </c>
      <c r="I7" s="24" t="str">
        <f>IF(est!I7="SI",C7,"NO")</f>
        <v>NO</v>
      </c>
      <c r="J7" s="24" t="str">
        <f>IF(est!J7="SI",C7,"NO")</f>
        <v>NO</v>
      </c>
      <c r="K7" s="23"/>
      <c r="L7" s="24" t="str">
        <f>IF(C7&lt;=4.9,B7,"SUPERADO")</f>
        <v>SUPERADO</v>
      </c>
      <c r="M7" s="23"/>
      <c r="N7" s="23"/>
    </row>
    <row r="8" spans="1:14">
      <c r="A8">
        <f t="shared" si="0"/>
        <v>4</v>
      </c>
      <c r="B8" s="24">
        <f>est!C8</f>
        <v>0</v>
      </c>
      <c r="C8" s="24" t="str">
        <f>IF(est!B8="SI",'INS4'!M15,"0")</f>
        <v>0</v>
      </c>
      <c r="D8" s="24" t="str">
        <f>IF(est!D8="SI",C8,"NO")</f>
        <v>NO</v>
      </c>
      <c r="E8" s="24" t="str">
        <f>IF(est!E8="SI",C8,"NO")</f>
        <v>NO</v>
      </c>
      <c r="F8" s="24" t="str">
        <f>IF(est!F8="SI",C8,"NO")</f>
        <v>NO</v>
      </c>
      <c r="G8" s="24" t="str">
        <f>IF(est!G8="SI",C8,"NO")</f>
        <v>NO</v>
      </c>
      <c r="H8" s="24" t="str">
        <f>IF(est!H8="SI",C8,"NO")</f>
        <v>NO</v>
      </c>
      <c r="I8" s="24" t="str">
        <f>IF(est!I8="SI",C8,"NO")</f>
        <v>NO</v>
      </c>
      <c r="J8" s="24" t="str">
        <f>IF(est!J8="SI",C8,"NO")</f>
        <v>NO</v>
      </c>
      <c r="K8" s="23"/>
      <c r="L8" s="24" t="str">
        <f>IF(C8&lt;=4.9,B8,"SUPERADO")</f>
        <v>SUPERADO</v>
      </c>
      <c r="M8" s="23"/>
      <c r="N8" s="23"/>
    </row>
    <row r="9" spans="1:14">
      <c r="A9">
        <f t="shared" ref="A9" si="1">SUM(A8)+1</f>
        <v>5</v>
      </c>
      <c r="B9" s="24">
        <f>est!C9</f>
        <v>0</v>
      </c>
      <c r="C9" s="24" t="str">
        <f>IF(est!B9="SI",'INS5'!M15,"0")</f>
        <v>0</v>
      </c>
      <c r="D9" s="24" t="str">
        <f>IF(est!D9="SI",C9,"NO")</f>
        <v>NO</v>
      </c>
      <c r="E9" s="24" t="str">
        <f>IF(est!E9="SI",C9,"NO")</f>
        <v>NO</v>
      </c>
      <c r="F9" s="24" t="str">
        <f>IF(est!F9="SI",C9,"NO")</f>
        <v>NO</v>
      </c>
      <c r="G9" s="24" t="str">
        <f>IF(est!G9="SI",C9,"NO")</f>
        <v>NO</v>
      </c>
      <c r="H9" s="24" t="str">
        <f>IF(est!H9="SI",C9,"NO")</f>
        <v>NO</v>
      </c>
      <c r="I9" s="24" t="str">
        <f>IF(est!I9="SI",C9,"NO")</f>
        <v>NO</v>
      </c>
      <c r="J9" s="24" t="str">
        <f>IF(est!J9="SI",C9,"NO")</f>
        <v>NO</v>
      </c>
      <c r="K9" s="23"/>
      <c r="L9" s="24" t="str">
        <f>IF(C9&lt;=4.9,B9,"SUPERADO")</f>
        <v>SUPERADO</v>
      </c>
      <c r="M9" s="23"/>
      <c r="N9" s="23"/>
    </row>
    <row r="10" spans="1:14">
      <c r="A10" s="9" t="s">
        <v>52</v>
      </c>
      <c r="B10" s="26"/>
      <c r="C10" s="26">
        <f>(((C5*est!D13)+(C6*est!D14)+(C7*est!D15)+(C8*est!D16)+(C9*est!D17))/100)</f>
        <v>0</v>
      </c>
      <c r="D10" s="26" t="e">
        <f t="shared" ref="D10:J10" si="2">AVERAGE(D5:D9)</f>
        <v>#DIV/0!</v>
      </c>
      <c r="E10" s="26" t="e">
        <f t="shared" si="2"/>
        <v>#DIV/0!</v>
      </c>
      <c r="F10" s="26" t="e">
        <f t="shared" si="2"/>
        <v>#DIV/0!</v>
      </c>
      <c r="G10" s="26" t="e">
        <f t="shared" si="2"/>
        <v>#DIV/0!</v>
      </c>
      <c r="H10" s="26" t="e">
        <f t="shared" si="2"/>
        <v>#DIV/0!</v>
      </c>
      <c r="I10" s="26" t="e">
        <f t="shared" si="2"/>
        <v>#DIV/0!</v>
      </c>
      <c r="J10" s="26" t="e">
        <f t="shared" si="2"/>
        <v>#DIV/0!</v>
      </c>
      <c r="K10" s="23"/>
      <c r="L10" s="23"/>
      <c r="M10" s="23"/>
      <c r="N10" s="23"/>
    </row>
    <row r="11" spans="1:14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>
      <c r="B12" s="1" t="s">
        <v>53</v>
      </c>
    </row>
    <row r="13" spans="1:14">
      <c r="B13" s="31" t="s">
        <v>64</v>
      </c>
    </row>
    <row r="14" spans="1:14">
      <c r="B14" s="24" t="str">
        <f>IF(C5&lt;=4.9,est!C21,"SUPERADO")</f>
        <v>SUPERADO</v>
      </c>
    </row>
    <row r="15" spans="1:14">
      <c r="B15" s="24" t="str">
        <f>IF(C5&lt;=4.9,est!C22,"SUPERADO")</f>
        <v>SUPERADO</v>
      </c>
    </row>
    <row r="16" spans="1:14">
      <c r="B16" s="24" t="str">
        <f>IF(C5&lt;=4.9,est!C23,"SUPERADO")</f>
        <v>SUPERADO</v>
      </c>
    </row>
    <row r="17" spans="2:2">
      <c r="B17" s="24" t="str">
        <f>IF(C5&lt;=4.9,est!C24,"SUPERADO")</f>
        <v>SUPERADO</v>
      </c>
    </row>
    <row r="18" spans="2:2">
      <c r="B18" s="24" t="str">
        <f>IF(C5&lt;=4.9,est!C25,"SUPERADO")</f>
        <v>SUPERADO</v>
      </c>
    </row>
    <row r="19" spans="2:2">
      <c r="B19" s="24" t="str">
        <f>IF(C5&lt;=4.9,est!C26,"SUPERADO")</f>
        <v>SUPERADO</v>
      </c>
    </row>
    <row r="20" spans="2:2">
      <c r="B20" s="24" t="str">
        <f>IF(C5&lt;=4.9,est!C27,"SUPERADO")</f>
        <v>SUPERADO</v>
      </c>
    </row>
    <row r="21" spans="2:2">
      <c r="B21" s="24" t="str">
        <f>IF(C5&lt;=4.9,est!C28,"SUPERADO")</f>
        <v>SUPERADO</v>
      </c>
    </row>
    <row r="22" spans="2:2">
      <c r="B22" s="24" t="str">
        <f>IF(C5&lt;=4.9,est!C29,"SUPERADO")</f>
        <v>SUPERADO</v>
      </c>
    </row>
    <row r="23" spans="2:2">
      <c r="B23" s="24" t="str">
        <f>IF(C5&lt;=4.9,est!C30,"SUPERADO")</f>
        <v>SUPERADO</v>
      </c>
    </row>
    <row r="24" spans="2:2">
      <c r="B24" s="24" t="str">
        <f>IF(C5&lt;=4.9,est!C31,"SUPERADO")</f>
        <v>SUPERADO</v>
      </c>
    </row>
    <row r="25" spans="2:2">
      <c r="B25" s="24" t="str">
        <f>IF(C5&lt;=4.9,est!C32,"SUPERADO")</f>
        <v>SUPERADO</v>
      </c>
    </row>
    <row r="26" spans="2:2">
      <c r="B26" s="24" t="str">
        <f>IF(C5&lt;=4.9,est!C33,"SUPERADO")</f>
        <v>SUPERADO</v>
      </c>
    </row>
    <row r="27" spans="2:2">
      <c r="B27" s="24" t="str">
        <f>IF(C5&lt;=4.9,est!C34,"SUPERADO")</f>
        <v>SUPERADO</v>
      </c>
    </row>
    <row r="28" spans="2:2">
      <c r="B28" s="24" t="str">
        <f>IF(C5&lt;=4.9,est!C571,"SUPERADO")</f>
        <v>SUPERADO</v>
      </c>
    </row>
    <row r="29" spans="2:2">
      <c r="B29" s="24" t="str">
        <f>IF(C5&lt;=4.9,est!C36,"SUPERADO")</f>
        <v>SUPERADO</v>
      </c>
    </row>
    <row r="30" spans="2:2">
      <c r="B30" s="24" t="str">
        <f>IF(C5&lt;=4.9,est!C37,"SUPERADO")</f>
        <v>SUPERADO</v>
      </c>
    </row>
    <row r="31" spans="2:2">
      <c r="B31" s="24" t="str">
        <f>IF(C5&lt;=4.9,est!C38,"SUPERADO")</f>
        <v>SUPERADO</v>
      </c>
    </row>
    <row r="32" spans="2:2">
      <c r="B32" s="24" t="str">
        <f>IF(C5&lt;=4.9,est!C39,"SUPERADO")</f>
        <v>SUPERADO</v>
      </c>
    </row>
    <row r="33" spans="2:2">
      <c r="B33" s="24" t="str">
        <f>IF(C5&lt;=4.9,est!C40,"SUPERADO")</f>
        <v>SUPERADO</v>
      </c>
    </row>
    <row r="34" spans="2:2">
      <c r="B34" s="24" t="str">
        <f>IF(C5&lt;=4.9,est!C41,"SUPERADO")</f>
        <v>SUPERADO</v>
      </c>
    </row>
    <row r="35" spans="2:2">
      <c r="B35" s="24" t="str">
        <f>IF(C5&lt;=4.9,est!C42,"SUPERADO")</f>
        <v>SUPERADO</v>
      </c>
    </row>
    <row r="36" spans="2:2">
      <c r="B36" s="31" t="s">
        <v>65</v>
      </c>
    </row>
    <row r="37" spans="2:2">
      <c r="B37" s="24" t="str">
        <f>IF(C6&lt;=4.9,est!C44,"SUPERADO")</f>
        <v>SUPERADO</v>
      </c>
    </row>
    <row r="38" spans="2:2">
      <c r="B38" s="24" t="str">
        <f>IF(C6&lt;=4.9,est!C45,"SUPERADO")</f>
        <v>SUPERADO</v>
      </c>
    </row>
    <row r="39" spans="2:2">
      <c r="B39" s="24" t="str">
        <f>IF(C6&lt;=4.9,est!C46,"SUPERADO")</f>
        <v>SUPERADO</v>
      </c>
    </row>
    <row r="40" spans="2:2">
      <c r="B40" s="24" t="str">
        <f>IF(C6&lt;=4.9,est!C47,"SUPERADO")</f>
        <v>SUPERADO</v>
      </c>
    </row>
    <row r="41" spans="2:2">
      <c r="B41" s="24" t="str">
        <f>IF(C6&lt;=4.9,est!C48,"SUPERADO")</f>
        <v>SUPERADO</v>
      </c>
    </row>
    <row r="42" spans="2:2">
      <c r="B42" s="24" t="str">
        <f>IF(C6&lt;=4.9,est!C49,"SUPERADO")</f>
        <v>SUPERADO</v>
      </c>
    </row>
    <row r="43" spans="2:2">
      <c r="B43" s="24" t="str">
        <f>IF(C6&lt;=4.9,est!C50,"SUPERADO")</f>
        <v>SUPERADO</v>
      </c>
    </row>
    <row r="44" spans="2:2">
      <c r="B44" s="24" t="str">
        <f>IF(C6&lt;=4.9,est!C51,"SUPERADO")</f>
        <v>SUPERADO</v>
      </c>
    </row>
    <row r="45" spans="2:2">
      <c r="B45" s="24" t="str">
        <f>IF(C6&lt;=4.9,est!C52,"SUPERADO")</f>
        <v>SUPERADO</v>
      </c>
    </row>
    <row r="46" spans="2:2">
      <c r="B46" s="24" t="str">
        <f>IF(C6&lt;=4.9,est!C53,"SUPERADO")</f>
        <v>SUPERADO</v>
      </c>
    </row>
    <row r="47" spans="2:2">
      <c r="B47" s="31" t="s">
        <v>66</v>
      </c>
    </row>
    <row r="48" spans="2:2">
      <c r="B48" s="24" t="str">
        <f>IF(C7&lt;=4.9,est!C55,"SUPERADO")</f>
        <v>SUPERADO</v>
      </c>
    </row>
    <row r="49" spans="2:2">
      <c r="B49" s="24" t="str">
        <f>IF(C7&lt;=4.9,est!C56,"SUPERADO")</f>
        <v>SUPERADO</v>
      </c>
    </row>
    <row r="50" spans="2:2">
      <c r="B50" s="24" t="str">
        <f>IF(C7&lt;=4.9,est!C57,"SUPERADO")</f>
        <v>SUPERADO</v>
      </c>
    </row>
    <row r="51" spans="2:2">
      <c r="B51" s="24" t="str">
        <f>IF(C7&lt;=4.9,est!C58,"SUPERADO")</f>
        <v>SUPERADO</v>
      </c>
    </row>
    <row r="52" spans="2:2">
      <c r="B52" s="24" t="str">
        <f>IF(C7&lt;=4.9,est!C59,"SUPERADO")</f>
        <v>SUPERADO</v>
      </c>
    </row>
    <row r="53" spans="2:2">
      <c r="B53" s="24" t="str">
        <f>IF(C7&lt;=4.9,est!C60,"SUPERADO")</f>
        <v>SUPERADO</v>
      </c>
    </row>
    <row r="54" spans="2:2">
      <c r="B54" s="24" t="str">
        <f>IF(C7&lt;=4.9,est!C61,"SUPERADO")</f>
        <v>SUPERADO</v>
      </c>
    </row>
    <row r="55" spans="2:2">
      <c r="B55" s="24" t="str">
        <f>IF(C7&lt;=4.9,est!C62,"SUPERADO")</f>
        <v>SUPERADO</v>
      </c>
    </row>
    <row r="56" spans="2:2">
      <c r="B56" s="24" t="str">
        <f>IF(C7&lt;=4.9,est!C63,"SUPERADO")</f>
        <v>SUPERADO</v>
      </c>
    </row>
    <row r="57" spans="2:2">
      <c r="B57" s="24" t="str">
        <f>IF(C7&lt;=4.9,est!C64,"SUPERADO")</f>
        <v>SUPERADO</v>
      </c>
    </row>
    <row r="58" spans="2:2">
      <c r="B58" s="31" t="s">
        <v>67</v>
      </c>
    </row>
    <row r="59" spans="2:2">
      <c r="B59" s="24" t="str">
        <f>IF(C8&lt;=4.9,est!C66,"SUPERADO")</f>
        <v>SUPERADO</v>
      </c>
    </row>
    <row r="60" spans="2:2">
      <c r="B60" s="24" t="str">
        <f>IF(C8&lt;=4.9,est!C67,"SUPERADO")</f>
        <v>SUPERADO</v>
      </c>
    </row>
    <row r="61" spans="2:2">
      <c r="B61" s="24" t="str">
        <f>IF(C8&lt;=4.9,est!C68,"SUPERADO")</f>
        <v>SUPERADO</v>
      </c>
    </row>
    <row r="62" spans="2:2">
      <c r="B62" s="24" t="str">
        <f>IF(C8&lt;=4.9,est!C69,"SUPERADO")</f>
        <v>SUPERADO</v>
      </c>
    </row>
    <row r="63" spans="2:2">
      <c r="B63" s="24" t="str">
        <f>IF(C8&lt;=4.9,est!C70,"SUPERADO")</f>
        <v>SUPERADO</v>
      </c>
    </row>
    <row r="64" spans="2:2">
      <c r="B64" s="24" t="str">
        <f>IF(C8&lt;=4.9,est!C71,"SUPERADO")</f>
        <v>SUPERADO</v>
      </c>
    </row>
    <row r="65" spans="2:2">
      <c r="B65" s="24" t="str">
        <f>IF(C8&lt;=4.9,est!C72,"SUPERADO")</f>
        <v>SUPERADO</v>
      </c>
    </row>
    <row r="66" spans="2:2">
      <c r="B66" s="24" t="str">
        <f>IF(C8&lt;=4.9,est!C73,"SUPERADO")</f>
        <v>SUPERADO</v>
      </c>
    </row>
    <row r="67" spans="2:2">
      <c r="B67" s="24" t="str">
        <f>IF(C8&lt;=4.9,est!C74,"SUPERADO")</f>
        <v>SUPERADO</v>
      </c>
    </row>
    <row r="68" spans="2:2">
      <c r="B68" s="24" t="str">
        <f>IF(C8&lt;=4.9,est!C75,"SUPERADO")</f>
        <v>SUPERADO</v>
      </c>
    </row>
    <row r="69" spans="2:2">
      <c r="B69" s="31" t="s">
        <v>68</v>
      </c>
    </row>
    <row r="70" spans="2:2">
      <c r="B70" s="24" t="str">
        <f>IF(C9&lt;=4.9,est!C77,"SUPERADO")</f>
        <v>SUPERADO</v>
      </c>
    </row>
    <row r="71" spans="2:2">
      <c r="B71" s="24" t="str">
        <f>IF(C9&lt;=4.9,est!C78,"SUPERADO")</f>
        <v>SUPERADO</v>
      </c>
    </row>
    <row r="72" spans="2:2">
      <c r="B72" s="24" t="str">
        <f>IF(C9&lt;=4.9,est!C79,"SUPERADO")</f>
        <v>SUPERADO</v>
      </c>
    </row>
    <row r="73" spans="2:2">
      <c r="B73" s="24" t="str">
        <f>IF(C9&lt;=4.9,est!C80,"SUPERADO")</f>
        <v>SUPERADO</v>
      </c>
    </row>
    <row r="74" spans="2:2">
      <c r="B74" s="24" t="str">
        <f>IF(C9&lt;=4.9,est!C81,"SUPERADO")</f>
        <v>SUPERADO</v>
      </c>
    </row>
    <row r="75" spans="2:2">
      <c r="B75" s="24" t="str">
        <f>IF(C9&lt;=4.9,est!C82,"SUPERADO")</f>
        <v>SUPERADO</v>
      </c>
    </row>
    <row r="76" spans="2:2">
      <c r="B76" s="24" t="str">
        <f>IF(C9&lt;=4.9,est!C83,"SUPERADO")</f>
        <v>SUPERADO</v>
      </c>
    </row>
    <row r="77" spans="2:2">
      <c r="B77" s="24" t="str">
        <f>IF(C9&lt;=4.9,est!C84,"SUPERADO")</f>
        <v>SUPERADO</v>
      </c>
    </row>
    <row r="78" spans="2:2">
      <c r="B78" s="24" t="str">
        <f>IF(C9&lt;=4.9,est!C85,"SUPERADO")</f>
        <v>SUPERADO</v>
      </c>
    </row>
    <row r="79" spans="2:2">
      <c r="B79" s="24" t="str">
        <f>IF(C9&lt;=4.9,est!C86,"SUPERADO")</f>
        <v>SUPERADO</v>
      </c>
    </row>
  </sheetData>
  <sheetProtection password="C372" sheet="1" objects="1" scenarios="1"/>
  <protectedRanges>
    <protectedRange password="C4B2" sqref="L4" name="Rango1"/>
    <protectedRange password="C4B2" sqref="B12" name="Rango1_2"/>
  </protectedRanges>
  <mergeCells count="2">
    <mergeCell ref="B3:B4"/>
    <mergeCell ref="D3:J3"/>
  </mergeCells>
  <conditionalFormatting sqref="D5:J9 B13">
    <cfRule type="cellIs" dxfId="192" priority="397" operator="equal">
      <formula>"IN"</formula>
    </cfRule>
  </conditionalFormatting>
  <conditionalFormatting sqref="D5:J9">
    <cfRule type="cellIs" dxfId="191" priority="385" operator="equal">
      <formula>"x"</formula>
    </cfRule>
  </conditionalFormatting>
  <conditionalFormatting sqref="L4 A9:A10 A1:A4 B1:K10">
    <cfRule type="cellIs" dxfId="190" priority="339" operator="between">
      <formula>0.1</formula>
      <formula>4.9</formula>
    </cfRule>
  </conditionalFormatting>
  <conditionalFormatting sqref="D5:J9">
    <cfRule type="cellIs" dxfId="189" priority="179" operator="equal">
      <formula>"SI"</formula>
    </cfRule>
    <cfRule type="cellIs" dxfId="188" priority="180" operator="equal">
      <formula>"IN"</formula>
    </cfRule>
  </conditionalFormatting>
  <conditionalFormatting sqref="D5:J9">
    <cfRule type="cellIs" dxfId="187" priority="171" operator="equal">
      <formula>"SI"</formula>
    </cfRule>
    <cfRule type="cellIs" dxfId="186" priority="172" operator="equal">
      <formula>"IN"</formula>
    </cfRule>
  </conditionalFormatting>
  <conditionalFormatting sqref="D5:J9 B5:B9">
    <cfRule type="colorScale" priority="400">
      <colorScale>
        <cfvo type="min" val="0"/>
        <cfvo type="max" val="0"/>
        <color rgb="FFFF7128"/>
        <color rgb="FFFFEF9C"/>
      </colorScale>
    </cfRule>
  </conditionalFormatting>
  <conditionalFormatting sqref="D5:J9">
    <cfRule type="colorScale" priority="408">
      <colorScale>
        <cfvo type="min" val="0"/>
        <cfvo type="max" val="0"/>
        <color rgb="FFFF7128"/>
        <color rgb="FFFFEF9C"/>
      </colorScale>
    </cfRule>
  </conditionalFormatting>
  <conditionalFormatting sqref="B13 B36 B47 B58 B69">
    <cfRule type="cellIs" dxfId="185" priority="4" operator="equal">
      <formula>"IN"</formula>
    </cfRule>
  </conditionalFormatting>
  <conditionalFormatting sqref="B12:B13">
    <cfRule type="cellIs" dxfId="184" priority="3" operator="between">
      <formula>0.1</formula>
      <formula>4.9</formula>
    </cfRule>
  </conditionalFormatting>
  <conditionalFormatting sqref="C10">
    <cfRule type="cellIs" dxfId="183" priority="2" operator="between">
      <formula>0.1</formula>
      <formula>4.9</formula>
    </cfRule>
  </conditionalFormatting>
  <conditionalFormatting sqref="C10">
    <cfRule type="cellIs" dxfId="182" priority="1" operator="between">
      <formula>0.1</formula>
      <formula>4.9</formula>
    </cfRule>
  </conditionalFormatting>
  <dataValidations count="3">
    <dataValidation type="list" allowBlank="1" showInputMessage="1" showErrorMessage="1" sqref="J2">
      <formula1>si</formula1>
    </dataValidation>
    <dataValidation type="list" allowBlank="1" showInputMessage="1" showErrorMessage="1" sqref="L2">
      <formula1>cur</formula1>
    </dataValidation>
    <dataValidation type="list" allowBlank="1" showInputMessage="1" showErrorMessage="1" sqref="G1">
      <formula1>$U$5:$U$9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V93"/>
  <sheetViews>
    <sheetView workbookViewId="0">
      <selection activeCell="C59" sqref="C59"/>
    </sheetView>
  </sheetViews>
  <sheetFormatPr baseColWidth="10" defaultRowHeight="15"/>
  <cols>
    <col min="1" max="2" width="12.7109375" customWidth="1"/>
    <col min="3" max="3" width="100.7109375" customWidth="1"/>
    <col min="5" max="5" width="13.42578125" bestFit="1" customWidth="1"/>
    <col min="10" max="10" width="13.140625" customWidth="1"/>
    <col min="11" max="11" width="11.85546875" bestFit="1" customWidth="1"/>
    <col min="12" max="12" width="16.5703125" customWidth="1"/>
    <col min="21" max="22" width="11.42578125" customWidth="1"/>
  </cols>
  <sheetData>
    <row r="1" spans="1:22">
      <c r="A1" s="10"/>
      <c r="B1" s="12"/>
      <c r="C1" s="11"/>
      <c r="D1" s="11"/>
      <c r="E1" s="11"/>
      <c r="F1" s="11"/>
      <c r="G1" s="2" t="s">
        <v>0</v>
      </c>
      <c r="H1">
        <f>general!C1</f>
        <v>0</v>
      </c>
      <c r="J1" s="12"/>
      <c r="K1" s="12"/>
      <c r="L1" s="12"/>
    </row>
    <row r="2" spans="1:22">
      <c r="A2" s="10"/>
      <c r="B2" s="12"/>
      <c r="C2" s="11"/>
      <c r="D2" s="11"/>
      <c r="E2" s="11"/>
      <c r="F2" s="11"/>
      <c r="G2" s="13" t="s">
        <v>1</v>
      </c>
      <c r="H2">
        <f>general!E2</f>
        <v>0</v>
      </c>
      <c r="J2" s="12"/>
      <c r="K2" s="12"/>
      <c r="L2" s="12"/>
      <c r="U2" t="s">
        <v>9</v>
      </c>
      <c r="V2" t="s">
        <v>15</v>
      </c>
    </row>
    <row r="3" spans="1:22">
      <c r="C3" s="42" t="s">
        <v>55</v>
      </c>
      <c r="D3" s="44" t="s">
        <v>2</v>
      </c>
      <c r="E3" s="45"/>
      <c r="F3" s="45"/>
      <c r="G3" s="45"/>
      <c r="H3" s="45"/>
      <c r="I3" s="45"/>
      <c r="J3" s="46"/>
    </row>
    <row r="4" spans="1:22" ht="15.75" thickBot="1">
      <c r="B4" t="s">
        <v>69</v>
      </c>
      <c r="C4" s="43"/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7" t="s">
        <v>31</v>
      </c>
    </row>
    <row r="5" spans="1:22" s="19" customFormat="1" ht="15" customHeight="1" thickBot="1">
      <c r="A5" s="18">
        <v>1</v>
      </c>
      <c r="B5" s="18" t="s">
        <v>15</v>
      </c>
      <c r="C5" s="40"/>
      <c r="D5" s="18" t="s">
        <v>15</v>
      </c>
      <c r="E5" s="18" t="s">
        <v>15</v>
      </c>
      <c r="F5" s="18" t="s">
        <v>15</v>
      </c>
      <c r="G5" s="18" t="s">
        <v>15</v>
      </c>
      <c r="H5" s="18" t="s">
        <v>15</v>
      </c>
      <c r="I5" s="18" t="s">
        <v>15</v>
      </c>
      <c r="J5" s="18" t="s">
        <v>15</v>
      </c>
    </row>
    <row r="6" spans="1:22" s="19" customFormat="1" ht="15.75" thickBot="1">
      <c r="A6" s="18">
        <f>SUM(A5)+1</f>
        <v>2</v>
      </c>
      <c r="B6" s="18" t="s">
        <v>15</v>
      </c>
      <c r="C6" s="20"/>
      <c r="D6" s="18" t="s">
        <v>15</v>
      </c>
      <c r="E6" s="18" t="s">
        <v>15</v>
      </c>
      <c r="F6" s="18" t="s">
        <v>15</v>
      </c>
      <c r="G6" s="18" t="s">
        <v>15</v>
      </c>
      <c r="H6" s="18" t="s">
        <v>15</v>
      </c>
      <c r="I6" s="18" t="s">
        <v>15</v>
      </c>
      <c r="J6" s="18" t="s">
        <v>15</v>
      </c>
    </row>
    <row r="7" spans="1:22" s="19" customFormat="1" ht="15.75" thickBot="1">
      <c r="A7" s="18">
        <f t="shared" ref="A7:A9" si="0">SUM(A6)+1</f>
        <v>3</v>
      </c>
      <c r="B7" s="18" t="s">
        <v>15</v>
      </c>
      <c r="C7" s="20"/>
      <c r="D7" s="18" t="s">
        <v>15</v>
      </c>
      <c r="E7" s="18" t="s">
        <v>15</v>
      </c>
      <c r="F7" s="18" t="s">
        <v>15</v>
      </c>
      <c r="G7" s="18" t="s">
        <v>15</v>
      </c>
      <c r="H7" s="18" t="s">
        <v>15</v>
      </c>
      <c r="I7" s="18" t="s">
        <v>15</v>
      </c>
      <c r="J7" s="18" t="s">
        <v>15</v>
      </c>
    </row>
    <row r="8" spans="1:22" s="19" customFormat="1" ht="15.75" thickBot="1">
      <c r="A8" s="18">
        <f t="shared" si="0"/>
        <v>4</v>
      </c>
      <c r="B8" s="18" t="s">
        <v>15</v>
      </c>
      <c r="C8" s="20"/>
      <c r="D8" s="18" t="s">
        <v>15</v>
      </c>
      <c r="E8" s="18" t="s">
        <v>15</v>
      </c>
      <c r="F8" s="18" t="s">
        <v>15</v>
      </c>
      <c r="G8" s="18" t="s">
        <v>15</v>
      </c>
      <c r="H8" s="18" t="s">
        <v>15</v>
      </c>
      <c r="I8" s="18" t="s">
        <v>15</v>
      </c>
      <c r="J8" s="18" t="s">
        <v>15</v>
      </c>
    </row>
    <row r="9" spans="1:22" s="19" customFormat="1" ht="15.75" thickBot="1">
      <c r="A9" s="18">
        <f t="shared" si="0"/>
        <v>5</v>
      </c>
      <c r="B9" s="18" t="s">
        <v>15</v>
      </c>
      <c r="C9" s="20"/>
      <c r="D9" s="18" t="s">
        <v>15</v>
      </c>
      <c r="E9" s="18" t="s">
        <v>15</v>
      </c>
      <c r="F9" s="18" t="s">
        <v>15</v>
      </c>
      <c r="G9" s="18" t="s">
        <v>15</v>
      </c>
      <c r="H9" s="18" t="s">
        <v>15</v>
      </c>
      <c r="I9" s="18" t="s">
        <v>15</v>
      </c>
      <c r="J9" s="18" t="s">
        <v>15</v>
      </c>
    </row>
    <row r="10" spans="1:22"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22"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22">
      <c r="C12" s="17" t="s">
        <v>56</v>
      </c>
      <c r="D12" s="30" t="s">
        <v>62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22">
      <c r="C13" s="14" t="s">
        <v>57</v>
      </c>
      <c r="D13" s="14">
        <v>20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22">
      <c r="C14" s="14" t="s">
        <v>58</v>
      </c>
      <c r="D14" s="14">
        <v>20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22">
      <c r="C15" s="14" t="s">
        <v>59</v>
      </c>
      <c r="D15" s="14">
        <v>20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22">
      <c r="C16" s="14" t="s">
        <v>60</v>
      </c>
      <c r="D16" s="14">
        <v>20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3:16">
      <c r="C17" s="14" t="s">
        <v>61</v>
      </c>
      <c r="D17" s="14">
        <v>20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3:16">
      <c r="C18" s="36" t="s">
        <v>63</v>
      </c>
      <c r="D18" s="36">
        <f>SUM(D13:D17)</f>
        <v>100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3:16"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3:16">
      <c r="C20" s="37" t="s">
        <v>64</v>
      </c>
      <c r="D20" s="38" t="s">
        <v>17</v>
      </c>
      <c r="E20" s="38" t="s">
        <v>18</v>
      </c>
      <c r="F20" s="38" t="s">
        <v>28</v>
      </c>
      <c r="G20" s="38" t="s">
        <v>19</v>
      </c>
      <c r="H20" s="38" t="s">
        <v>29</v>
      </c>
      <c r="I20" s="38" t="s">
        <v>30</v>
      </c>
      <c r="J20" s="38" t="s">
        <v>31</v>
      </c>
      <c r="K20" s="19"/>
      <c r="L20" s="19"/>
      <c r="M20" s="19"/>
      <c r="N20" s="19"/>
      <c r="O20" s="19"/>
      <c r="P20" s="19"/>
    </row>
    <row r="21" spans="3:16">
      <c r="C21" s="32"/>
      <c r="D21" s="14"/>
      <c r="E21" s="14"/>
      <c r="F21" s="14"/>
      <c r="G21" s="14"/>
      <c r="H21" s="14"/>
      <c r="I21" s="14"/>
      <c r="J21" s="14"/>
      <c r="K21" s="19"/>
      <c r="L21" s="19"/>
      <c r="M21" s="19"/>
      <c r="N21" s="19"/>
      <c r="O21" s="19"/>
      <c r="P21" s="19"/>
    </row>
    <row r="22" spans="3:16">
      <c r="C22" s="32"/>
      <c r="D22" s="14"/>
      <c r="E22" s="14"/>
      <c r="F22" s="14"/>
      <c r="G22" s="14"/>
      <c r="H22" s="14"/>
      <c r="I22" s="14"/>
      <c r="J22" s="14"/>
      <c r="K22" s="19"/>
      <c r="L22" s="19"/>
      <c r="M22" s="19"/>
      <c r="N22" s="19"/>
      <c r="O22" s="19"/>
      <c r="P22" s="19"/>
    </row>
    <row r="23" spans="3:16">
      <c r="C23" s="32"/>
      <c r="D23" s="14"/>
      <c r="E23" s="14"/>
      <c r="F23" s="14"/>
      <c r="G23" s="14"/>
      <c r="H23" s="14"/>
      <c r="I23" s="14"/>
      <c r="J23" s="14"/>
      <c r="K23" s="19"/>
      <c r="L23" s="19"/>
      <c r="M23" s="19"/>
      <c r="N23" s="19"/>
      <c r="O23" s="19"/>
      <c r="P23" s="19"/>
    </row>
    <row r="24" spans="3:16">
      <c r="C24" s="32"/>
      <c r="D24" s="14"/>
      <c r="E24" s="14"/>
      <c r="F24" s="14"/>
      <c r="G24" s="14"/>
      <c r="H24" s="14"/>
      <c r="I24" s="14"/>
      <c r="J24" s="14"/>
      <c r="K24" s="19"/>
      <c r="L24" s="19"/>
      <c r="M24" s="19"/>
      <c r="N24" s="19"/>
      <c r="O24" s="19"/>
      <c r="P24" s="19"/>
    </row>
    <row r="25" spans="3:16">
      <c r="C25" s="32"/>
      <c r="D25" s="14"/>
      <c r="E25" s="14"/>
      <c r="F25" s="14"/>
      <c r="G25" s="14"/>
      <c r="H25" s="14"/>
      <c r="I25" s="14"/>
      <c r="J25" s="14"/>
      <c r="K25" s="19"/>
      <c r="L25" s="19"/>
      <c r="M25" s="19"/>
      <c r="N25" s="19"/>
      <c r="O25" s="19"/>
      <c r="P25" s="19"/>
    </row>
    <row r="26" spans="3:16">
      <c r="C26" s="32"/>
      <c r="D26" s="14"/>
      <c r="E26" s="14"/>
      <c r="F26" s="14"/>
      <c r="G26" s="14"/>
      <c r="H26" s="14"/>
      <c r="I26" s="14"/>
      <c r="J26" s="14"/>
      <c r="K26" s="19"/>
      <c r="L26" s="19"/>
      <c r="M26" s="19"/>
      <c r="N26" s="19"/>
      <c r="O26" s="19"/>
      <c r="P26" s="19"/>
    </row>
    <row r="27" spans="3:16">
      <c r="C27" s="32"/>
      <c r="D27" s="14"/>
      <c r="E27" s="14"/>
      <c r="F27" s="14"/>
      <c r="G27" s="14"/>
      <c r="H27" s="14"/>
      <c r="I27" s="14"/>
      <c r="J27" s="14"/>
      <c r="K27" s="19"/>
      <c r="L27" s="19"/>
      <c r="M27" s="19"/>
      <c r="N27" s="19"/>
      <c r="O27" s="19"/>
      <c r="P27" s="19"/>
    </row>
    <row r="28" spans="3:16">
      <c r="C28" s="32"/>
      <c r="D28" s="14"/>
      <c r="E28" s="14"/>
      <c r="F28" s="14"/>
      <c r="G28" s="14"/>
      <c r="H28" s="14"/>
      <c r="I28" s="14"/>
      <c r="J28" s="14"/>
      <c r="K28" s="19"/>
      <c r="L28" s="19"/>
      <c r="M28" s="19"/>
      <c r="N28" s="19"/>
      <c r="O28" s="19"/>
      <c r="P28" s="19"/>
    </row>
    <row r="29" spans="3:16">
      <c r="C29" s="32"/>
      <c r="D29" s="14"/>
      <c r="E29" s="14"/>
      <c r="F29" s="14"/>
      <c r="G29" s="14"/>
      <c r="H29" s="14"/>
      <c r="I29" s="14"/>
      <c r="J29" s="14"/>
      <c r="K29" s="19"/>
      <c r="L29" s="19"/>
      <c r="M29" s="19"/>
      <c r="N29" s="19"/>
      <c r="O29" s="19"/>
      <c r="P29" s="19"/>
    </row>
    <row r="30" spans="3:16">
      <c r="C30" s="32"/>
      <c r="D30" s="14"/>
      <c r="E30" s="14"/>
      <c r="F30" s="14"/>
      <c r="G30" s="14"/>
      <c r="H30" s="14"/>
      <c r="I30" s="14"/>
      <c r="J30" s="14"/>
      <c r="K30" s="19"/>
      <c r="L30" s="19"/>
      <c r="M30" s="19"/>
      <c r="N30" s="19"/>
      <c r="O30" s="19"/>
      <c r="P30" s="19"/>
    </row>
    <row r="31" spans="3:16">
      <c r="C31" s="32"/>
      <c r="D31" s="14"/>
      <c r="E31" s="14"/>
      <c r="F31" s="14"/>
      <c r="G31" s="14"/>
      <c r="H31" s="14"/>
      <c r="I31" s="14"/>
      <c r="J31" s="14"/>
      <c r="K31" s="19"/>
      <c r="L31" s="19"/>
      <c r="M31" s="19"/>
      <c r="N31" s="19"/>
      <c r="O31" s="19"/>
      <c r="P31" s="19"/>
    </row>
    <row r="32" spans="3:16">
      <c r="C32" s="32"/>
      <c r="D32" s="14"/>
      <c r="E32" s="14"/>
      <c r="F32" s="14"/>
      <c r="G32" s="14"/>
      <c r="H32" s="14"/>
      <c r="I32" s="14"/>
      <c r="J32" s="14"/>
      <c r="K32" s="19"/>
      <c r="L32" s="19"/>
      <c r="M32" s="19"/>
      <c r="N32" s="19"/>
      <c r="O32" s="19"/>
      <c r="P32" s="19"/>
    </row>
    <row r="33" spans="3:16">
      <c r="C33" s="32"/>
      <c r="D33" s="14"/>
      <c r="E33" s="14"/>
      <c r="F33" s="14"/>
      <c r="G33" s="14"/>
      <c r="H33" s="14"/>
      <c r="I33" s="14"/>
      <c r="J33" s="14"/>
      <c r="K33" s="19"/>
      <c r="L33" s="19"/>
      <c r="M33" s="19"/>
      <c r="N33" s="19"/>
      <c r="O33" s="19"/>
      <c r="P33" s="19"/>
    </row>
    <row r="34" spans="3:16">
      <c r="C34" s="32"/>
      <c r="D34" s="14"/>
      <c r="E34" s="14"/>
      <c r="F34" s="14"/>
      <c r="G34" s="14"/>
      <c r="H34" s="14"/>
      <c r="I34" s="14"/>
      <c r="J34" s="14"/>
      <c r="K34" s="19"/>
      <c r="L34" s="19"/>
      <c r="M34" s="19"/>
      <c r="N34" s="19"/>
      <c r="O34" s="19"/>
      <c r="P34" s="19"/>
    </row>
    <row r="35" spans="3:16">
      <c r="C35" s="32"/>
      <c r="D35" s="14"/>
      <c r="E35" s="14"/>
      <c r="F35" s="14"/>
      <c r="G35" s="14"/>
      <c r="H35" s="14"/>
      <c r="I35" s="14"/>
      <c r="J35" s="14"/>
      <c r="K35" s="19"/>
      <c r="L35" s="19"/>
      <c r="M35" s="19"/>
      <c r="N35" s="19"/>
      <c r="O35" s="19"/>
      <c r="P35" s="19"/>
    </row>
    <row r="36" spans="3:16">
      <c r="C36" s="32"/>
      <c r="D36" s="14"/>
      <c r="E36" s="14"/>
      <c r="F36" s="14"/>
      <c r="G36" s="14"/>
      <c r="H36" s="14"/>
      <c r="I36" s="14"/>
      <c r="J36" s="14"/>
      <c r="K36" s="19"/>
      <c r="L36" s="19"/>
      <c r="M36" s="19"/>
      <c r="N36" s="19"/>
      <c r="O36" s="19"/>
      <c r="P36" s="19"/>
    </row>
    <row r="37" spans="3:16">
      <c r="C37" s="32"/>
      <c r="D37" s="14"/>
      <c r="E37" s="14"/>
      <c r="F37" s="14"/>
      <c r="G37" s="14"/>
      <c r="H37" s="14"/>
      <c r="I37" s="14"/>
      <c r="J37" s="14"/>
      <c r="K37" s="19"/>
      <c r="L37" s="19"/>
      <c r="M37" s="19"/>
      <c r="N37" s="19"/>
      <c r="O37" s="19"/>
      <c r="P37" s="19"/>
    </row>
    <row r="38" spans="3:16">
      <c r="C38" s="32"/>
      <c r="D38" s="14"/>
      <c r="E38" s="14"/>
      <c r="F38" s="14"/>
      <c r="G38" s="14"/>
      <c r="H38" s="14"/>
      <c r="I38" s="14"/>
      <c r="J38" s="14"/>
      <c r="K38" s="19"/>
      <c r="L38" s="19"/>
      <c r="M38" s="19"/>
      <c r="N38" s="19"/>
      <c r="O38" s="19"/>
      <c r="P38" s="19"/>
    </row>
    <row r="39" spans="3:16">
      <c r="C39" s="32"/>
      <c r="D39" s="14"/>
      <c r="E39" s="14"/>
      <c r="F39" s="14"/>
      <c r="G39" s="14"/>
      <c r="H39" s="14"/>
      <c r="I39" s="14"/>
      <c r="J39" s="14"/>
      <c r="K39" s="19"/>
      <c r="L39" s="19"/>
      <c r="M39" s="19"/>
      <c r="N39" s="19"/>
      <c r="O39" s="19"/>
      <c r="P39" s="19"/>
    </row>
    <row r="40" spans="3:16">
      <c r="C40" s="32"/>
      <c r="D40" s="14"/>
      <c r="E40" s="14"/>
      <c r="F40" s="14"/>
      <c r="G40" s="14"/>
      <c r="H40" s="14"/>
      <c r="I40" s="14"/>
      <c r="J40" s="14"/>
      <c r="K40" s="19"/>
      <c r="L40" s="19"/>
      <c r="M40" s="19"/>
      <c r="N40" s="19"/>
      <c r="O40" s="19"/>
      <c r="P40" s="19"/>
    </row>
    <row r="41" spans="3:16">
      <c r="C41" s="32"/>
      <c r="D41" s="14"/>
      <c r="E41" s="14"/>
      <c r="F41" s="14"/>
      <c r="G41" s="14"/>
      <c r="H41" s="14"/>
      <c r="I41" s="14"/>
      <c r="J41" s="14"/>
      <c r="K41" s="19"/>
      <c r="L41" s="19"/>
      <c r="M41" s="19"/>
      <c r="N41" s="19"/>
      <c r="O41" s="19"/>
      <c r="P41" s="19"/>
    </row>
    <row r="42" spans="3:16">
      <c r="C42" s="32"/>
      <c r="D42" s="14"/>
      <c r="E42" s="14"/>
      <c r="F42" s="14"/>
      <c r="G42" s="14"/>
      <c r="H42" s="14"/>
      <c r="I42" s="14"/>
      <c r="J42" s="14"/>
      <c r="K42" s="19"/>
      <c r="L42" s="19"/>
      <c r="M42" s="19"/>
      <c r="N42" s="19"/>
      <c r="O42" s="19"/>
      <c r="P42" s="19"/>
    </row>
    <row r="43" spans="3:16">
      <c r="C43" s="37" t="s">
        <v>65</v>
      </c>
      <c r="D43" s="38" t="s">
        <v>17</v>
      </c>
      <c r="E43" s="38" t="s">
        <v>18</v>
      </c>
      <c r="F43" s="38" t="s">
        <v>28</v>
      </c>
      <c r="G43" s="38" t="s">
        <v>19</v>
      </c>
      <c r="H43" s="38" t="s">
        <v>29</v>
      </c>
      <c r="I43" s="38" t="s">
        <v>30</v>
      </c>
      <c r="J43" s="38" t="s">
        <v>31</v>
      </c>
      <c r="K43" s="19"/>
      <c r="L43" s="19"/>
      <c r="M43" s="19"/>
      <c r="N43" s="19"/>
      <c r="O43" s="19"/>
      <c r="P43" s="19"/>
    </row>
    <row r="44" spans="3:16">
      <c r="C44" s="33"/>
      <c r="D44" s="14"/>
      <c r="E44" s="14"/>
      <c r="F44" s="14"/>
      <c r="G44" s="14"/>
      <c r="H44" s="14"/>
      <c r="I44" s="14"/>
      <c r="J44" s="14"/>
      <c r="K44" s="19"/>
      <c r="L44" s="19"/>
      <c r="M44" s="19"/>
      <c r="N44" s="19"/>
      <c r="O44" s="19"/>
      <c r="P44" s="19"/>
    </row>
    <row r="45" spans="3:16">
      <c r="C45" s="33"/>
      <c r="D45" s="14"/>
      <c r="E45" s="14"/>
      <c r="F45" s="14"/>
      <c r="G45" s="14"/>
      <c r="H45" s="14"/>
      <c r="I45" s="14"/>
      <c r="J45" s="14"/>
      <c r="K45" s="19"/>
      <c r="L45" s="19"/>
      <c r="M45" s="19"/>
      <c r="N45" s="19"/>
      <c r="O45" s="19"/>
      <c r="P45" s="19"/>
    </row>
    <row r="46" spans="3:16">
      <c r="C46" s="33"/>
      <c r="D46" s="14"/>
      <c r="E46" s="14"/>
      <c r="F46" s="14"/>
      <c r="G46" s="14"/>
      <c r="H46" s="14"/>
      <c r="I46" s="14"/>
      <c r="J46" s="14"/>
      <c r="K46" s="19"/>
      <c r="L46" s="19"/>
      <c r="M46" s="19"/>
      <c r="N46" s="19"/>
      <c r="O46" s="19"/>
      <c r="P46" s="19"/>
    </row>
    <row r="47" spans="3:16">
      <c r="C47" s="33"/>
      <c r="D47" s="14"/>
      <c r="E47" s="14"/>
      <c r="F47" s="14"/>
      <c r="G47" s="14"/>
      <c r="H47" s="14"/>
      <c r="I47" s="14"/>
      <c r="J47" s="14"/>
      <c r="K47" s="19"/>
      <c r="L47" s="19"/>
      <c r="M47" s="19"/>
      <c r="N47" s="19"/>
      <c r="O47" s="19"/>
      <c r="P47" s="19"/>
    </row>
    <row r="48" spans="3:16">
      <c r="C48" s="33"/>
      <c r="D48" s="14"/>
      <c r="E48" s="14"/>
      <c r="F48" s="14"/>
      <c r="G48" s="14"/>
      <c r="H48" s="14"/>
      <c r="I48" s="14"/>
      <c r="J48" s="14"/>
      <c r="K48" s="19"/>
      <c r="L48" s="19"/>
      <c r="M48" s="19"/>
      <c r="N48" s="19"/>
      <c r="O48" s="19"/>
      <c r="P48" s="19"/>
    </row>
    <row r="49" spans="3:16">
      <c r="C49" s="33"/>
      <c r="D49" s="14"/>
      <c r="E49" s="14"/>
      <c r="F49" s="14"/>
      <c r="G49" s="14"/>
      <c r="H49" s="14"/>
      <c r="I49" s="14"/>
      <c r="J49" s="14"/>
      <c r="K49" s="19"/>
      <c r="L49" s="19"/>
      <c r="M49" s="19"/>
      <c r="N49" s="19"/>
      <c r="O49" s="19"/>
      <c r="P49" s="19"/>
    </row>
    <row r="50" spans="3:16">
      <c r="C50" s="33"/>
      <c r="D50" s="14"/>
      <c r="E50" s="14"/>
      <c r="F50" s="14"/>
      <c r="G50" s="14"/>
      <c r="H50" s="14"/>
      <c r="I50" s="14"/>
      <c r="J50" s="14"/>
      <c r="K50" s="19"/>
      <c r="L50" s="19"/>
      <c r="M50" s="19"/>
      <c r="N50" s="19"/>
      <c r="O50" s="19"/>
      <c r="P50" s="19"/>
    </row>
    <row r="51" spans="3:16">
      <c r="C51" s="33"/>
      <c r="D51" s="14"/>
      <c r="E51" s="14"/>
      <c r="F51" s="14"/>
      <c r="G51" s="14"/>
      <c r="H51" s="14"/>
      <c r="I51" s="14"/>
      <c r="J51" s="14"/>
      <c r="K51" s="19"/>
      <c r="L51" s="19"/>
      <c r="M51" s="19"/>
      <c r="N51" s="19"/>
      <c r="O51" s="19"/>
      <c r="P51" s="19"/>
    </row>
    <row r="52" spans="3:16">
      <c r="C52" s="33"/>
      <c r="D52" s="14"/>
      <c r="E52" s="14"/>
      <c r="F52" s="14"/>
      <c r="G52" s="14"/>
      <c r="H52" s="14"/>
      <c r="I52" s="14"/>
      <c r="J52" s="14"/>
      <c r="K52" s="19"/>
      <c r="L52" s="19"/>
      <c r="M52" s="19"/>
      <c r="N52" s="19"/>
      <c r="O52" s="19"/>
      <c r="P52" s="19"/>
    </row>
    <row r="53" spans="3:16">
      <c r="C53" s="33"/>
      <c r="D53" s="14"/>
      <c r="E53" s="14"/>
      <c r="F53" s="14"/>
      <c r="G53" s="14"/>
      <c r="H53" s="14"/>
      <c r="I53" s="14"/>
      <c r="J53" s="14"/>
      <c r="K53" s="19"/>
      <c r="L53" s="19"/>
      <c r="M53" s="19"/>
      <c r="N53" s="19"/>
      <c r="O53" s="19"/>
      <c r="P53" s="19"/>
    </row>
    <row r="54" spans="3:16">
      <c r="C54" s="37" t="s">
        <v>66</v>
      </c>
      <c r="D54" s="38" t="s">
        <v>17</v>
      </c>
      <c r="E54" s="38" t="s">
        <v>18</v>
      </c>
      <c r="F54" s="38" t="s">
        <v>28</v>
      </c>
      <c r="G54" s="38" t="s">
        <v>19</v>
      </c>
      <c r="H54" s="38" t="s">
        <v>29</v>
      </c>
      <c r="I54" s="38" t="s">
        <v>30</v>
      </c>
      <c r="J54" s="38" t="s">
        <v>31</v>
      </c>
      <c r="K54" s="19"/>
      <c r="L54" s="19"/>
      <c r="M54" s="19"/>
      <c r="N54" s="19"/>
      <c r="O54" s="19"/>
      <c r="P54" s="19"/>
    </row>
    <row r="55" spans="3:16">
      <c r="C55" s="33"/>
      <c r="D55" s="14"/>
      <c r="E55" s="14"/>
      <c r="F55" s="14"/>
      <c r="G55" s="14"/>
      <c r="H55" s="14"/>
      <c r="I55" s="14"/>
      <c r="J55" s="14"/>
      <c r="K55" s="19"/>
      <c r="L55" s="19"/>
      <c r="M55" s="19"/>
      <c r="N55" s="19"/>
      <c r="O55" s="19"/>
      <c r="P55" s="19"/>
    </row>
    <row r="56" spans="3:16">
      <c r="C56" s="33"/>
      <c r="D56" s="14"/>
      <c r="E56" s="14"/>
      <c r="F56" s="14"/>
      <c r="G56" s="14"/>
      <c r="H56" s="14"/>
      <c r="I56" s="14"/>
      <c r="J56" s="14"/>
      <c r="K56" s="19"/>
      <c r="L56" s="19"/>
      <c r="M56" s="19"/>
      <c r="N56" s="19"/>
      <c r="O56" s="19"/>
      <c r="P56" s="19"/>
    </row>
    <row r="57" spans="3:16">
      <c r="C57" s="33"/>
      <c r="D57" s="14"/>
      <c r="E57" s="14"/>
      <c r="F57" s="14"/>
      <c r="G57" s="14"/>
      <c r="H57" s="14"/>
      <c r="I57" s="14"/>
      <c r="J57" s="14"/>
      <c r="K57" s="19"/>
      <c r="L57" s="19"/>
      <c r="M57" s="19"/>
      <c r="N57" s="19"/>
      <c r="O57" s="19"/>
      <c r="P57" s="19"/>
    </row>
    <row r="58" spans="3:16">
      <c r="C58" s="33"/>
      <c r="D58" s="14"/>
      <c r="E58" s="14"/>
      <c r="F58" s="14"/>
      <c r="G58" s="14"/>
      <c r="H58" s="14"/>
      <c r="I58" s="14"/>
      <c r="J58" s="14"/>
      <c r="K58" s="19"/>
      <c r="L58" s="19"/>
      <c r="M58" s="19"/>
      <c r="N58" s="19"/>
      <c r="O58" s="19"/>
      <c r="P58" s="19"/>
    </row>
    <row r="59" spans="3:16">
      <c r="C59" s="33"/>
      <c r="D59" s="14"/>
      <c r="E59" s="14"/>
      <c r="F59" s="14"/>
      <c r="G59" s="14"/>
      <c r="H59" s="14"/>
      <c r="I59" s="14"/>
      <c r="J59" s="14"/>
      <c r="K59" s="19"/>
      <c r="L59" s="19"/>
      <c r="M59" s="19"/>
      <c r="N59" s="19"/>
      <c r="O59" s="19"/>
      <c r="P59" s="19"/>
    </row>
    <row r="60" spans="3:16">
      <c r="C60" s="33"/>
      <c r="D60" s="14"/>
      <c r="E60" s="14"/>
      <c r="F60" s="14"/>
      <c r="G60" s="14"/>
      <c r="H60" s="14"/>
      <c r="I60" s="14"/>
      <c r="J60" s="14"/>
      <c r="K60" s="19"/>
      <c r="L60" s="19"/>
      <c r="M60" s="19"/>
      <c r="N60" s="19"/>
      <c r="O60" s="19"/>
      <c r="P60" s="19"/>
    </row>
    <row r="61" spans="3:16">
      <c r="C61" s="33"/>
      <c r="D61" s="14"/>
      <c r="E61" s="14"/>
      <c r="F61" s="14"/>
      <c r="G61" s="14"/>
      <c r="H61" s="14"/>
      <c r="I61" s="14"/>
      <c r="J61" s="14"/>
      <c r="K61" s="19"/>
      <c r="L61" s="19"/>
      <c r="M61" s="19"/>
      <c r="N61" s="19"/>
      <c r="O61" s="19"/>
      <c r="P61" s="19"/>
    </row>
    <row r="62" spans="3:16">
      <c r="C62" s="33"/>
      <c r="D62" s="14"/>
      <c r="E62" s="14"/>
      <c r="F62" s="14"/>
      <c r="G62" s="14"/>
      <c r="H62" s="14"/>
      <c r="I62" s="14"/>
      <c r="J62" s="14"/>
      <c r="K62" s="19"/>
      <c r="L62" s="19"/>
      <c r="M62" s="19"/>
      <c r="N62" s="19"/>
      <c r="O62" s="19"/>
      <c r="P62" s="19"/>
    </row>
    <row r="63" spans="3:16">
      <c r="C63" s="33"/>
      <c r="D63" s="14"/>
      <c r="E63" s="14"/>
      <c r="F63" s="14"/>
      <c r="G63" s="14"/>
      <c r="H63" s="14"/>
      <c r="I63" s="14"/>
      <c r="J63" s="14"/>
      <c r="K63" s="19"/>
      <c r="L63" s="19"/>
      <c r="M63" s="19"/>
      <c r="N63" s="19"/>
      <c r="O63" s="19"/>
      <c r="P63" s="19"/>
    </row>
    <row r="64" spans="3:16">
      <c r="C64" s="33"/>
      <c r="D64" s="14"/>
      <c r="E64" s="14"/>
      <c r="F64" s="14"/>
      <c r="G64" s="14"/>
      <c r="H64" s="14"/>
      <c r="I64" s="14"/>
      <c r="J64" s="14"/>
      <c r="K64" s="19"/>
      <c r="L64" s="19"/>
      <c r="M64" s="19"/>
      <c r="N64" s="19"/>
      <c r="O64" s="19"/>
      <c r="P64" s="19"/>
    </row>
    <row r="65" spans="3:16">
      <c r="C65" s="37" t="s">
        <v>67</v>
      </c>
      <c r="D65" s="38" t="s">
        <v>17</v>
      </c>
      <c r="E65" s="38" t="s">
        <v>18</v>
      </c>
      <c r="F65" s="38" t="s">
        <v>28</v>
      </c>
      <c r="G65" s="38" t="s">
        <v>19</v>
      </c>
      <c r="H65" s="38" t="s">
        <v>29</v>
      </c>
      <c r="I65" s="38" t="s">
        <v>30</v>
      </c>
      <c r="J65" s="38" t="s">
        <v>31</v>
      </c>
      <c r="K65" s="19"/>
      <c r="L65" s="19"/>
      <c r="M65" s="19"/>
      <c r="N65" s="19"/>
      <c r="O65" s="19"/>
      <c r="P65" s="19"/>
    </row>
    <row r="66" spans="3:16">
      <c r="C66" s="34"/>
      <c r="D66" s="14"/>
      <c r="E66" s="14"/>
      <c r="F66" s="14"/>
      <c r="G66" s="14"/>
      <c r="H66" s="14"/>
      <c r="I66" s="14"/>
      <c r="J66" s="14"/>
      <c r="K66" s="19"/>
      <c r="L66" s="19"/>
      <c r="M66" s="19"/>
      <c r="N66" s="19"/>
      <c r="O66" s="19"/>
      <c r="P66" s="19"/>
    </row>
    <row r="67" spans="3:16">
      <c r="C67" s="34"/>
      <c r="D67" s="14"/>
      <c r="E67" s="14"/>
      <c r="F67" s="14"/>
      <c r="G67" s="14"/>
      <c r="H67" s="14"/>
      <c r="I67" s="14"/>
      <c r="J67" s="14"/>
      <c r="K67" s="19"/>
      <c r="L67" s="19"/>
      <c r="M67" s="19"/>
      <c r="N67" s="19"/>
      <c r="O67" s="19"/>
      <c r="P67" s="19"/>
    </row>
    <row r="68" spans="3:16">
      <c r="C68" s="34"/>
      <c r="D68" s="14"/>
      <c r="E68" s="14"/>
      <c r="F68" s="14"/>
      <c r="G68" s="14"/>
      <c r="H68" s="14"/>
      <c r="I68" s="14"/>
      <c r="J68" s="14"/>
      <c r="K68" s="19"/>
      <c r="L68" s="19"/>
      <c r="M68" s="19"/>
      <c r="N68" s="19"/>
      <c r="O68" s="19"/>
      <c r="P68" s="19"/>
    </row>
    <row r="69" spans="3:16">
      <c r="C69" s="34"/>
      <c r="D69" s="14"/>
      <c r="E69" s="14"/>
      <c r="F69" s="14"/>
      <c r="G69" s="14"/>
      <c r="H69" s="14"/>
      <c r="I69" s="14"/>
      <c r="J69" s="14"/>
      <c r="K69" s="19"/>
      <c r="L69" s="19"/>
      <c r="M69" s="19"/>
      <c r="N69" s="19"/>
      <c r="O69" s="19"/>
      <c r="P69" s="19"/>
    </row>
    <row r="70" spans="3:16">
      <c r="C70" s="34"/>
      <c r="D70" s="14"/>
      <c r="E70" s="14"/>
      <c r="F70" s="14"/>
      <c r="G70" s="14"/>
      <c r="H70" s="14"/>
      <c r="I70" s="14"/>
      <c r="J70" s="14"/>
      <c r="K70" s="19"/>
      <c r="L70" s="19"/>
      <c r="M70" s="19"/>
      <c r="N70" s="19"/>
      <c r="O70" s="19"/>
      <c r="P70" s="19"/>
    </row>
    <row r="71" spans="3:16">
      <c r="C71" s="34"/>
      <c r="D71" s="14"/>
      <c r="E71" s="14"/>
      <c r="F71" s="14"/>
      <c r="G71" s="14"/>
      <c r="H71" s="14"/>
      <c r="I71" s="14"/>
      <c r="J71" s="14"/>
      <c r="K71" s="19"/>
      <c r="L71" s="19"/>
      <c r="M71" s="19"/>
      <c r="N71" s="19"/>
      <c r="O71" s="19"/>
      <c r="P71" s="19"/>
    </row>
    <row r="72" spans="3:16">
      <c r="C72" s="34"/>
      <c r="D72" s="14"/>
      <c r="E72" s="14"/>
      <c r="F72" s="14"/>
      <c r="G72" s="14"/>
      <c r="H72" s="14"/>
      <c r="I72" s="14"/>
      <c r="J72" s="14"/>
      <c r="K72" s="19"/>
      <c r="L72" s="19"/>
      <c r="M72" s="19"/>
      <c r="N72" s="19"/>
      <c r="O72" s="19"/>
      <c r="P72" s="19"/>
    </row>
    <row r="73" spans="3:16">
      <c r="C73" s="34"/>
      <c r="D73" s="14"/>
      <c r="E73" s="14"/>
      <c r="F73" s="14"/>
      <c r="G73" s="14"/>
      <c r="H73" s="14"/>
      <c r="I73" s="14"/>
      <c r="J73" s="14"/>
      <c r="K73" s="19"/>
      <c r="L73" s="19"/>
      <c r="M73" s="19"/>
      <c r="N73" s="19"/>
      <c r="O73" s="19"/>
      <c r="P73" s="19"/>
    </row>
    <row r="74" spans="3:16">
      <c r="C74" s="34"/>
      <c r="D74" s="14"/>
      <c r="E74" s="14"/>
      <c r="F74" s="14"/>
      <c r="G74" s="14"/>
      <c r="H74" s="14"/>
      <c r="I74" s="14"/>
      <c r="J74" s="14"/>
      <c r="K74" s="19"/>
      <c r="L74" s="19"/>
      <c r="M74" s="19"/>
      <c r="N74" s="19"/>
      <c r="O74" s="19"/>
      <c r="P74" s="19"/>
    </row>
    <row r="75" spans="3:16">
      <c r="C75" s="34"/>
      <c r="D75" s="14"/>
      <c r="E75" s="14"/>
      <c r="F75" s="14"/>
      <c r="G75" s="14"/>
      <c r="H75" s="14"/>
      <c r="I75" s="14"/>
      <c r="J75" s="14"/>
      <c r="K75" s="19"/>
      <c r="L75" s="19"/>
      <c r="M75" s="19"/>
      <c r="N75" s="19"/>
      <c r="O75" s="19"/>
      <c r="P75" s="19"/>
    </row>
    <row r="76" spans="3:16">
      <c r="C76" s="37" t="s">
        <v>68</v>
      </c>
      <c r="D76" s="38" t="s">
        <v>17</v>
      </c>
      <c r="E76" s="38" t="s">
        <v>18</v>
      </c>
      <c r="F76" s="38" t="s">
        <v>28</v>
      </c>
      <c r="G76" s="38" t="s">
        <v>19</v>
      </c>
      <c r="H76" s="38" t="s">
        <v>29</v>
      </c>
      <c r="I76" s="38" t="s">
        <v>30</v>
      </c>
      <c r="J76" s="38" t="s">
        <v>31</v>
      </c>
      <c r="K76" s="19"/>
      <c r="L76" s="19"/>
      <c r="M76" s="19"/>
      <c r="N76" s="19"/>
      <c r="O76" s="19"/>
      <c r="P76" s="19"/>
    </row>
    <row r="77" spans="3:16">
      <c r="C77" s="33"/>
      <c r="D77" s="14"/>
      <c r="E77" s="14"/>
      <c r="F77" s="14"/>
      <c r="G77" s="14"/>
      <c r="H77" s="14"/>
      <c r="I77" s="14"/>
      <c r="J77" s="14"/>
      <c r="K77" s="19"/>
      <c r="L77" s="19"/>
      <c r="M77" s="19"/>
      <c r="N77" s="19"/>
      <c r="O77" s="19"/>
      <c r="P77" s="19"/>
    </row>
    <row r="78" spans="3:16">
      <c r="C78" s="33"/>
      <c r="D78" s="14"/>
      <c r="E78" s="14"/>
      <c r="F78" s="14"/>
      <c r="G78" s="14"/>
      <c r="H78" s="14"/>
      <c r="I78" s="14"/>
      <c r="J78" s="14"/>
      <c r="K78" s="19"/>
      <c r="L78" s="19"/>
      <c r="M78" s="19"/>
      <c r="N78" s="19"/>
      <c r="O78" s="19"/>
      <c r="P78" s="19"/>
    </row>
    <row r="79" spans="3:16">
      <c r="C79" s="33"/>
      <c r="D79" s="14"/>
      <c r="E79" s="14"/>
      <c r="F79" s="14"/>
      <c r="G79" s="14"/>
      <c r="H79" s="14"/>
      <c r="I79" s="14"/>
      <c r="J79" s="14"/>
      <c r="K79" s="19"/>
      <c r="L79" s="19"/>
      <c r="M79" s="19"/>
      <c r="N79" s="19"/>
      <c r="O79" s="19"/>
      <c r="P79" s="19"/>
    </row>
    <row r="80" spans="3:16">
      <c r="C80" s="33"/>
      <c r="D80" s="14"/>
      <c r="E80" s="14"/>
      <c r="F80" s="14"/>
      <c r="G80" s="14"/>
      <c r="H80" s="14"/>
      <c r="I80" s="14"/>
      <c r="J80" s="14"/>
      <c r="K80" s="19"/>
      <c r="L80" s="19"/>
      <c r="M80" s="19"/>
      <c r="N80" s="19"/>
      <c r="O80" s="19"/>
      <c r="P80" s="19"/>
    </row>
    <row r="81" spans="3:16">
      <c r="C81" s="33"/>
      <c r="D81" s="14"/>
      <c r="E81" s="14"/>
      <c r="F81" s="14"/>
      <c r="G81" s="14"/>
      <c r="H81" s="14"/>
      <c r="I81" s="14"/>
      <c r="J81" s="14"/>
      <c r="K81" s="19"/>
      <c r="L81" s="19"/>
      <c r="M81" s="19"/>
      <c r="N81" s="19"/>
      <c r="O81" s="19"/>
      <c r="P81" s="19"/>
    </row>
    <row r="82" spans="3:16">
      <c r="C82" s="33"/>
      <c r="D82" s="14"/>
      <c r="E82" s="14"/>
      <c r="F82" s="14"/>
      <c r="G82" s="14"/>
      <c r="H82" s="14"/>
      <c r="I82" s="14"/>
      <c r="J82" s="14"/>
      <c r="K82" s="19"/>
      <c r="L82" s="19"/>
      <c r="M82" s="19"/>
      <c r="N82" s="19"/>
      <c r="O82" s="19"/>
      <c r="P82" s="19"/>
    </row>
    <row r="83" spans="3:16">
      <c r="C83" s="33"/>
      <c r="D83" s="14"/>
      <c r="E83" s="14"/>
      <c r="F83" s="14"/>
      <c r="G83" s="14"/>
      <c r="H83" s="14"/>
      <c r="I83" s="14"/>
      <c r="J83" s="14"/>
      <c r="K83" s="19"/>
      <c r="L83" s="19"/>
      <c r="M83" s="19"/>
      <c r="N83" s="19"/>
      <c r="O83" s="19"/>
      <c r="P83" s="19"/>
    </row>
    <row r="84" spans="3:16">
      <c r="C84" s="33"/>
      <c r="D84" s="14"/>
      <c r="E84" s="14"/>
      <c r="F84" s="14"/>
      <c r="G84" s="14"/>
      <c r="H84" s="14"/>
      <c r="I84" s="14"/>
      <c r="J84" s="14"/>
      <c r="K84" s="19"/>
      <c r="L84" s="19"/>
      <c r="M84" s="19"/>
      <c r="N84" s="19"/>
      <c r="O84" s="19"/>
      <c r="P84" s="19"/>
    </row>
    <row r="85" spans="3:16">
      <c r="C85" s="33"/>
      <c r="D85" s="14"/>
      <c r="E85" s="14"/>
      <c r="F85" s="14"/>
      <c r="G85" s="14"/>
      <c r="H85" s="14"/>
      <c r="I85" s="14"/>
      <c r="J85" s="14"/>
      <c r="K85" s="19"/>
      <c r="L85" s="19"/>
      <c r="M85" s="19"/>
      <c r="N85" s="19"/>
      <c r="O85" s="19"/>
      <c r="P85" s="19"/>
    </row>
    <row r="86" spans="3:16">
      <c r="C86" s="33"/>
      <c r="D86" s="14"/>
      <c r="E86" s="14"/>
      <c r="F86" s="14"/>
      <c r="G86" s="14"/>
      <c r="H86" s="14"/>
      <c r="I86" s="14"/>
      <c r="J86" s="14"/>
      <c r="K86" s="19"/>
      <c r="L86" s="19"/>
      <c r="M86" s="19"/>
      <c r="N86" s="19"/>
      <c r="O86" s="19"/>
      <c r="P86" s="19"/>
    </row>
    <row r="87" spans="3:16">
      <c r="C87" s="19"/>
      <c r="D87" s="39"/>
      <c r="E87" s="39"/>
      <c r="F87" s="39"/>
      <c r="G87" s="39"/>
      <c r="H87" s="39"/>
      <c r="I87" s="39"/>
      <c r="J87" s="39"/>
      <c r="K87" s="19"/>
      <c r="L87" s="19"/>
      <c r="M87" s="19"/>
      <c r="N87" s="19"/>
      <c r="O87" s="19"/>
      <c r="P87" s="19"/>
    </row>
    <row r="88" spans="3:16">
      <c r="C88" s="19"/>
      <c r="D88" s="39"/>
      <c r="E88" s="39"/>
      <c r="F88" s="39"/>
      <c r="G88" s="39"/>
      <c r="H88" s="39"/>
      <c r="I88" s="39"/>
      <c r="J88" s="39"/>
      <c r="K88" s="19"/>
      <c r="L88" s="19"/>
      <c r="M88" s="19"/>
      <c r="N88" s="19"/>
      <c r="O88" s="19"/>
      <c r="P88" s="19"/>
    </row>
    <row r="89" spans="3:16">
      <c r="C89" s="19"/>
      <c r="D89" s="39"/>
      <c r="E89" s="39"/>
      <c r="F89" s="39"/>
      <c r="G89" s="39"/>
      <c r="H89" s="39"/>
      <c r="I89" s="39"/>
      <c r="J89" s="39"/>
      <c r="K89" s="19"/>
      <c r="L89" s="19"/>
      <c r="M89" s="19"/>
      <c r="N89" s="19"/>
      <c r="O89" s="19"/>
      <c r="P89" s="19"/>
    </row>
    <row r="90" spans="3:16">
      <c r="C90" s="19"/>
      <c r="D90" s="39"/>
      <c r="E90" s="39"/>
      <c r="F90" s="39"/>
      <c r="G90" s="39"/>
      <c r="H90" s="39"/>
      <c r="I90" s="39"/>
      <c r="J90" s="39"/>
      <c r="K90" s="19"/>
      <c r="L90" s="19"/>
      <c r="M90" s="19"/>
      <c r="N90" s="19"/>
      <c r="O90" s="19"/>
      <c r="P90" s="19"/>
    </row>
    <row r="91" spans="3:16">
      <c r="C91" s="19"/>
      <c r="D91" s="39"/>
      <c r="E91" s="39"/>
      <c r="F91" s="39"/>
      <c r="G91" s="39"/>
      <c r="H91" s="39"/>
      <c r="I91" s="39"/>
      <c r="J91" s="39"/>
      <c r="K91" s="19"/>
      <c r="L91" s="19"/>
      <c r="M91" s="19"/>
      <c r="N91" s="19"/>
      <c r="O91" s="19"/>
      <c r="P91" s="19"/>
    </row>
    <row r="92" spans="3:16">
      <c r="C92" s="19"/>
      <c r="D92" s="39"/>
      <c r="E92" s="39"/>
      <c r="F92" s="39"/>
      <c r="G92" s="39"/>
      <c r="H92" s="39"/>
      <c r="I92" s="39"/>
      <c r="J92" s="39"/>
      <c r="K92" s="19"/>
      <c r="L92" s="19"/>
      <c r="M92" s="19"/>
      <c r="N92" s="19"/>
      <c r="O92" s="19"/>
      <c r="P92" s="19"/>
    </row>
    <row r="93" spans="3:16">
      <c r="C93" s="19"/>
      <c r="D93" s="39"/>
      <c r="E93" s="39"/>
      <c r="F93" s="39"/>
      <c r="G93" s="39"/>
      <c r="H93" s="39"/>
      <c r="I93" s="39"/>
      <c r="J93" s="39"/>
      <c r="K93" s="19"/>
      <c r="L93" s="19"/>
      <c r="M93" s="19"/>
      <c r="N93" s="19"/>
      <c r="O93" s="19"/>
      <c r="P93" s="19"/>
    </row>
  </sheetData>
  <sheetProtection password="C372" sheet="1" objects="1" scenarios="1" formatCells="0" formatColumns="0"/>
  <protectedRanges>
    <protectedRange password="C4B2" sqref="A3:J4 D20:J20 D43:J43 D54:J54 D65:J65 D76:J76" name="Rango1"/>
    <protectedRange password="C4B2" sqref="A3:XFD4 D20:J20 D43:J43 D54:J54 D65:J65 D76:J76" name="Rango2"/>
  </protectedRanges>
  <mergeCells count="2">
    <mergeCell ref="C3:C4"/>
    <mergeCell ref="D3:J3"/>
  </mergeCells>
  <conditionalFormatting sqref="C12">
    <cfRule type="cellIs" dxfId="304" priority="9" operator="equal">
      <formula>"IN"</formula>
    </cfRule>
  </conditionalFormatting>
  <conditionalFormatting sqref="D5:J9 D12">
    <cfRule type="cellIs" dxfId="303" priority="7" operator="equal">
      <formula>"x"</formula>
    </cfRule>
  </conditionalFormatting>
  <conditionalFormatting sqref="C20:C42">
    <cfRule type="cellIs" dxfId="302" priority="6" operator="equal">
      <formula>"IN"</formula>
    </cfRule>
  </conditionalFormatting>
  <conditionalFormatting sqref="C43">
    <cfRule type="cellIs" dxfId="301" priority="5" operator="equal">
      <formula>"IN"</formula>
    </cfRule>
  </conditionalFormatting>
  <conditionalFormatting sqref="C54">
    <cfRule type="cellIs" dxfId="300" priority="4" operator="equal">
      <formula>"IN"</formula>
    </cfRule>
  </conditionalFormatting>
  <conditionalFormatting sqref="C65:C75">
    <cfRule type="cellIs" dxfId="299" priority="3" operator="equal">
      <formula>"IN"</formula>
    </cfRule>
  </conditionalFormatting>
  <conditionalFormatting sqref="C76">
    <cfRule type="cellIs" dxfId="298" priority="2" operator="equal">
      <formula>"IN"</formula>
    </cfRule>
  </conditionalFormatting>
  <conditionalFormatting sqref="A5:B9">
    <cfRule type="cellIs" dxfId="297" priority="1" operator="equal">
      <formula>"x"</formula>
    </cfRule>
  </conditionalFormatting>
  <dataValidations count="3">
    <dataValidation type="list" allowBlank="1" showInputMessage="1" showErrorMessage="1" sqref="K2">
      <formula1>$V$2:$V$3</formula1>
    </dataValidation>
    <dataValidation type="list" allowBlank="1" showInputMessage="1" showErrorMessage="1" sqref="M2">
      <formula1>$U$2:$U$7</formula1>
    </dataValidation>
    <dataValidation type="list" allowBlank="1" showInputMessage="1" showErrorMessage="1" sqref="D5:J9 B5:B9">
      <formula1>no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C00000"/>
  </sheetPr>
  <dimension ref="A1:M79"/>
  <sheetViews>
    <sheetView workbookViewId="0">
      <selection activeCell="C10" sqref="C10"/>
    </sheetView>
  </sheetViews>
  <sheetFormatPr baseColWidth="10" defaultRowHeight="15"/>
  <cols>
    <col min="1" max="1" width="12.7109375" customWidth="1"/>
    <col min="2" max="2" width="100.7109375" customWidth="1"/>
    <col min="5" max="5" width="13.42578125" bestFit="1" customWidth="1"/>
    <col min="10" max="10" width="13.140625" customWidth="1"/>
    <col min="11" max="11" width="16.5703125" customWidth="1"/>
    <col min="12" max="12" width="100.7109375" customWidth="1"/>
  </cols>
  <sheetData>
    <row r="1" spans="1:13">
      <c r="A1" s="2" t="s">
        <v>3</v>
      </c>
      <c r="B1">
        <f>general!B15</f>
        <v>0</v>
      </c>
      <c r="F1" s="2" t="s">
        <v>0</v>
      </c>
      <c r="G1">
        <f>general!C1</f>
        <v>0</v>
      </c>
      <c r="I1" s="2" t="s">
        <v>4</v>
      </c>
      <c r="J1">
        <f>general!E1</f>
        <v>0</v>
      </c>
      <c r="K1" s="2" t="s">
        <v>8</v>
      </c>
    </row>
    <row r="2" spans="1:13">
      <c r="A2" s="2" t="s">
        <v>2</v>
      </c>
      <c r="B2">
        <f>C10</f>
        <v>0</v>
      </c>
      <c r="F2" s="2" t="s">
        <v>1</v>
      </c>
      <c r="G2">
        <f>general!E2</f>
        <v>0</v>
      </c>
      <c r="I2" s="2" t="s">
        <v>5</v>
      </c>
      <c r="K2" s="2" t="s">
        <v>6</v>
      </c>
    </row>
    <row r="3" spans="1:13">
      <c r="B3" s="42" t="s">
        <v>7</v>
      </c>
      <c r="D3" s="44" t="s">
        <v>2</v>
      </c>
      <c r="E3" s="45"/>
      <c r="F3" s="45"/>
      <c r="G3" s="45"/>
      <c r="H3" s="45"/>
      <c r="I3" s="45"/>
      <c r="J3" s="46"/>
    </row>
    <row r="4" spans="1:13">
      <c r="B4" s="42"/>
      <c r="C4" s="8" t="s">
        <v>51</v>
      </c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1" t="s">
        <v>31</v>
      </c>
      <c r="L4" s="1" t="s">
        <v>53</v>
      </c>
    </row>
    <row r="5" spans="1:13">
      <c r="A5">
        <v>1</v>
      </c>
      <c r="B5" s="24">
        <f>est!C5</f>
        <v>0</v>
      </c>
      <c r="C5" s="24" t="str">
        <f>IF(est!B5="SI",'INS1'!N15,"0")</f>
        <v>0</v>
      </c>
      <c r="D5" s="24" t="str">
        <f>IF(est!D5="SI",C5,"NO")</f>
        <v>NO</v>
      </c>
      <c r="E5" s="24" t="str">
        <f>IF(est!E5="SI",C5,"NO")</f>
        <v>NO</v>
      </c>
      <c r="F5" s="24" t="str">
        <f>IF(est!F5="SI",C5,"NO")</f>
        <v>NO</v>
      </c>
      <c r="G5" s="24" t="str">
        <f>IF(est!G5="SI",C5,"NO")</f>
        <v>NO</v>
      </c>
      <c r="H5" s="24" t="str">
        <f>IF(est!H5="SI",C5,"NO")</f>
        <v>NO</v>
      </c>
      <c r="I5" s="24" t="str">
        <f>IF(est!I5="SI",C5,"NO")</f>
        <v>NO</v>
      </c>
      <c r="J5" s="24" t="str">
        <f>IF(est!J5="SI",C5,"NO")</f>
        <v>NO</v>
      </c>
      <c r="K5" s="23"/>
      <c r="L5" s="24" t="str">
        <f>IF(C5&lt;=4.9,B5,"SUPERADO")</f>
        <v>SUPERADO</v>
      </c>
      <c r="M5" s="23"/>
    </row>
    <row r="6" spans="1:13">
      <c r="A6">
        <f>SUM(A5)+1</f>
        <v>2</v>
      </c>
      <c r="B6" s="24">
        <f>est!C6</f>
        <v>0</v>
      </c>
      <c r="C6" s="24" t="str">
        <f>IF(est!B6="SI",'INS2'!N15,"0")</f>
        <v>0</v>
      </c>
      <c r="D6" s="24" t="str">
        <f>IF(est!D6="SI",C6,"NO")</f>
        <v>NO</v>
      </c>
      <c r="E6" s="24" t="str">
        <f>IF(est!E6="SI",C6,"NO")</f>
        <v>NO</v>
      </c>
      <c r="F6" s="24" t="str">
        <f>IF(est!F6="SI",C6,"NO")</f>
        <v>NO</v>
      </c>
      <c r="G6" s="24" t="str">
        <f>IF(est!G6="SI",C6,"NO")</f>
        <v>NO</v>
      </c>
      <c r="H6" s="24" t="str">
        <f>IF(est!H6="SI",C6,"NO")</f>
        <v>NO</v>
      </c>
      <c r="I6" s="24" t="str">
        <f>IF(est!I6="SI",C6,"NO")</f>
        <v>NO</v>
      </c>
      <c r="J6" s="24" t="str">
        <f>IF(est!J6="SI",C6,"NO")</f>
        <v>NO</v>
      </c>
      <c r="K6" s="23"/>
      <c r="L6" s="24" t="str">
        <f>IF(C6&lt;=4.9,B6,"SUPERADO")</f>
        <v>SUPERADO</v>
      </c>
      <c r="M6" s="23"/>
    </row>
    <row r="7" spans="1:13">
      <c r="A7">
        <f t="shared" ref="A7:A8" si="0">SUM(A6)+1</f>
        <v>3</v>
      </c>
      <c r="B7" s="24">
        <f>est!C7</f>
        <v>0</v>
      </c>
      <c r="C7" s="24" t="str">
        <f>IF(est!B7="SI",'INS3'!N15,"0")</f>
        <v>0</v>
      </c>
      <c r="D7" s="24" t="str">
        <f>IF(est!D7="SI",C7,"NO")</f>
        <v>NO</v>
      </c>
      <c r="E7" s="24" t="str">
        <f>IF(est!E7="SI",C7,"NO")</f>
        <v>NO</v>
      </c>
      <c r="F7" s="24" t="str">
        <f>IF(est!F7="SI",C7,"NO")</f>
        <v>NO</v>
      </c>
      <c r="G7" s="24" t="str">
        <f>IF(est!G7="SI",C7,"NO")</f>
        <v>NO</v>
      </c>
      <c r="H7" s="24" t="str">
        <f>IF(est!H7="SI",C7,"NO")</f>
        <v>NO</v>
      </c>
      <c r="I7" s="24" t="str">
        <f>IF(est!I7="SI",C7,"NO")</f>
        <v>NO</v>
      </c>
      <c r="J7" s="24" t="str">
        <f>IF(est!J7="SI",C7,"NO")</f>
        <v>NO</v>
      </c>
      <c r="K7" s="23"/>
      <c r="L7" s="24" t="str">
        <f>IF(C7&lt;=4.9,B7,"SUPERADO")</f>
        <v>SUPERADO</v>
      </c>
      <c r="M7" s="23"/>
    </row>
    <row r="8" spans="1:13">
      <c r="A8">
        <f t="shared" si="0"/>
        <v>4</v>
      </c>
      <c r="B8" s="24">
        <f>est!C8</f>
        <v>0</v>
      </c>
      <c r="C8" s="24" t="str">
        <f>IF(est!B8="SI",'INS4'!N15,"0")</f>
        <v>0</v>
      </c>
      <c r="D8" s="24" t="str">
        <f>IF(est!D8="SI",C8,"NO")</f>
        <v>NO</v>
      </c>
      <c r="E8" s="24" t="str">
        <f>IF(est!E8="SI",C8,"NO")</f>
        <v>NO</v>
      </c>
      <c r="F8" s="24" t="str">
        <f>IF(est!F8="SI",C8,"NO")</f>
        <v>NO</v>
      </c>
      <c r="G8" s="24" t="str">
        <f>IF(est!G8="SI",C8,"NO")</f>
        <v>NO</v>
      </c>
      <c r="H8" s="24" t="str">
        <f>IF(est!H8="SI",C8,"NO")</f>
        <v>NO</v>
      </c>
      <c r="I8" s="24" t="str">
        <f>IF(est!I8="SI",C8,"NO")</f>
        <v>NO</v>
      </c>
      <c r="J8" s="24" t="str">
        <f>IF(est!J8="SI",C8,"NO")</f>
        <v>NO</v>
      </c>
      <c r="K8" s="23"/>
      <c r="L8" s="24" t="str">
        <f>IF(C8&lt;=4.9,B8,"SUPERADO")</f>
        <v>SUPERADO</v>
      </c>
      <c r="M8" s="23"/>
    </row>
    <row r="9" spans="1:13">
      <c r="A9">
        <f t="shared" ref="A9" si="1">SUM(A8)+1</f>
        <v>5</v>
      </c>
      <c r="B9" s="24">
        <f>est!C9</f>
        <v>0</v>
      </c>
      <c r="C9" s="24" t="str">
        <f>IF(est!B9="SI",'INS5'!N15,"0")</f>
        <v>0</v>
      </c>
      <c r="D9" s="24" t="str">
        <f>IF(est!D9="SI",C9,"NO")</f>
        <v>NO</v>
      </c>
      <c r="E9" s="24" t="str">
        <f>IF(est!E9="SI",C9,"NO")</f>
        <v>NO</v>
      </c>
      <c r="F9" s="24" t="str">
        <f>IF(est!F9="SI",C9,"NO")</f>
        <v>NO</v>
      </c>
      <c r="G9" s="24" t="str">
        <f>IF(est!G9="SI",C9,"NO")</f>
        <v>NO</v>
      </c>
      <c r="H9" s="24" t="str">
        <f>IF(est!H9="SI",C9,"NO")</f>
        <v>NO</v>
      </c>
      <c r="I9" s="24" t="str">
        <f>IF(est!I9="SI",C9,"NO")</f>
        <v>NO</v>
      </c>
      <c r="J9" s="24" t="str">
        <f>IF(est!J9="SI",C9,"NO")</f>
        <v>NO</v>
      </c>
      <c r="K9" s="23"/>
      <c r="L9" s="24" t="str">
        <f>IF(C9&lt;=4.9,B9,"SUPERADO")</f>
        <v>SUPERADO</v>
      </c>
      <c r="M9" s="23"/>
    </row>
    <row r="10" spans="1:13">
      <c r="A10" s="9" t="s">
        <v>52</v>
      </c>
      <c r="B10" s="26"/>
      <c r="C10" s="26">
        <f>(((C5*est!D13)+(C6*est!D14)+(C7*est!D15)+(C8*est!D16)+(C9*est!D17))/100)</f>
        <v>0</v>
      </c>
      <c r="D10" s="26" t="e">
        <f t="shared" ref="D10:J10" si="2">AVERAGE(D5:D9)</f>
        <v>#DIV/0!</v>
      </c>
      <c r="E10" s="26" t="e">
        <f t="shared" si="2"/>
        <v>#DIV/0!</v>
      </c>
      <c r="F10" s="26" t="e">
        <f t="shared" si="2"/>
        <v>#DIV/0!</v>
      </c>
      <c r="G10" s="26" t="e">
        <f t="shared" si="2"/>
        <v>#DIV/0!</v>
      </c>
      <c r="H10" s="26" t="e">
        <f t="shared" si="2"/>
        <v>#DIV/0!</v>
      </c>
      <c r="I10" s="26" t="e">
        <f t="shared" si="2"/>
        <v>#DIV/0!</v>
      </c>
      <c r="J10" s="26" t="e">
        <f t="shared" si="2"/>
        <v>#DIV/0!</v>
      </c>
      <c r="K10" s="23"/>
      <c r="L10" s="23"/>
      <c r="M10" s="23"/>
    </row>
    <row r="12" spans="1:13">
      <c r="B12" s="1" t="s">
        <v>53</v>
      </c>
    </row>
    <row r="13" spans="1:13">
      <c r="B13" s="31" t="s">
        <v>64</v>
      </c>
    </row>
    <row r="14" spans="1:13">
      <c r="B14" s="24" t="str">
        <f>IF(C5&lt;=4.9,est!C21,"SUPERADO")</f>
        <v>SUPERADO</v>
      </c>
    </row>
    <row r="15" spans="1:13">
      <c r="B15" s="24" t="str">
        <f>IF(C5&lt;=4.9,est!C22,"SUPERADO")</f>
        <v>SUPERADO</v>
      </c>
    </row>
    <row r="16" spans="1:13">
      <c r="B16" s="24" t="str">
        <f>IF(C5&lt;=4.9,est!C23,"SUPERADO")</f>
        <v>SUPERADO</v>
      </c>
    </row>
    <row r="17" spans="2:2">
      <c r="B17" s="24" t="str">
        <f>IF(C5&lt;=4.9,est!C24,"SUPERADO")</f>
        <v>SUPERADO</v>
      </c>
    </row>
    <row r="18" spans="2:2">
      <c r="B18" s="24" t="str">
        <f>IF(C5&lt;=4.9,est!C25,"SUPERADO")</f>
        <v>SUPERADO</v>
      </c>
    </row>
    <row r="19" spans="2:2">
      <c r="B19" s="24" t="str">
        <f>IF(C5&lt;=4.9,est!C26,"SUPERADO")</f>
        <v>SUPERADO</v>
      </c>
    </row>
    <row r="20" spans="2:2">
      <c r="B20" s="24" t="str">
        <f>IF(C5&lt;=4.9,est!C27,"SUPERADO")</f>
        <v>SUPERADO</v>
      </c>
    </row>
    <row r="21" spans="2:2">
      <c r="B21" s="24" t="str">
        <f>IF(C5&lt;=4.9,est!C28,"SUPERADO")</f>
        <v>SUPERADO</v>
      </c>
    </row>
    <row r="22" spans="2:2">
      <c r="B22" s="24" t="str">
        <f>IF(C5&lt;=4.9,est!C29,"SUPERADO")</f>
        <v>SUPERADO</v>
      </c>
    </row>
    <row r="23" spans="2:2">
      <c r="B23" s="24" t="str">
        <f>IF(C5&lt;=4.9,est!C30,"SUPERADO")</f>
        <v>SUPERADO</v>
      </c>
    </row>
    <row r="24" spans="2:2">
      <c r="B24" s="24" t="str">
        <f>IF(C5&lt;=4.9,est!C31,"SUPERADO")</f>
        <v>SUPERADO</v>
      </c>
    </row>
    <row r="25" spans="2:2">
      <c r="B25" s="24" t="str">
        <f>IF(C5&lt;=4.9,est!C32,"SUPERADO")</f>
        <v>SUPERADO</v>
      </c>
    </row>
    <row r="26" spans="2:2">
      <c r="B26" s="24" t="str">
        <f>IF(C5&lt;=4.9,est!C33,"SUPERADO")</f>
        <v>SUPERADO</v>
      </c>
    </row>
    <row r="27" spans="2:2">
      <c r="B27" s="24" t="str">
        <f>IF(C5&lt;=4.9,est!C34,"SUPERADO")</f>
        <v>SUPERADO</v>
      </c>
    </row>
    <row r="28" spans="2:2">
      <c r="B28" s="24" t="str">
        <f>IF(C5&lt;=4.9,est!C571,"SUPERADO")</f>
        <v>SUPERADO</v>
      </c>
    </row>
    <row r="29" spans="2:2">
      <c r="B29" s="24" t="str">
        <f>IF(C5&lt;=4.9,est!C36,"SUPERADO")</f>
        <v>SUPERADO</v>
      </c>
    </row>
    <row r="30" spans="2:2">
      <c r="B30" s="24" t="str">
        <f>IF(C5&lt;=4.9,est!C37,"SUPERADO")</f>
        <v>SUPERADO</v>
      </c>
    </row>
    <row r="31" spans="2:2">
      <c r="B31" s="24" t="str">
        <f>IF(C5&lt;=4.9,est!C38,"SUPERADO")</f>
        <v>SUPERADO</v>
      </c>
    </row>
    <row r="32" spans="2:2">
      <c r="B32" s="24" t="str">
        <f>IF(C5&lt;=4.9,est!C39,"SUPERADO")</f>
        <v>SUPERADO</v>
      </c>
    </row>
    <row r="33" spans="2:2">
      <c r="B33" s="24" t="str">
        <f>IF(C5&lt;=4.9,est!C40,"SUPERADO")</f>
        <v>SUPERADO</v>
      </c>
    </row>
    <row r="34" spans="2:2">
      <c r="B34" s="24" t="str">
        <f>IF(C5&lt;=4.9,est!C41,"SUPERADO")</f>
        <v>SUPERADO</v>
      </c>
    </row>
    <row r="35" spans="2:2">
      <c r="B35" s="24" t="str">
        <f>IF(C5&lt;=4.9,est!C42,"SUPERADO")</f>
        <v>SUPERADO</v>
      </c>
    </row>
    <row r="36" spans="2:2">
      <c r="B36" s="31" t="s">
        <v>65</v>
      </c>
    </row>
    <row r="37" spans="2:2">
      <c r="B37" s="24" t="str">
        <f>IF(C6&lt;=4.9,est!C44,"SUPERADO")</f>
        <v>SUPERADO</v>
      </c>
    </row>
    <row r="38" spans="2:2">
      <c r="B38" s="24" t="str">
        <f>IF(C6&lt;=4.9,est!C45,"SUPERADO")</f>
        <v>SUPERADO</v>
      </c>
    </row>
    <row r="39" spans="2:2">
      <c r="B39" s="24" t="str">
        <f>IF(C6&lt;=4.9,est!C46,"SUPERADO")</f>
        <v>SUPERADO</v>
      </c>
    </row>
    <row r="40" spans="2:2">
      <c r="B40" s="24" t="str">
        <f>IF(C6&lt;=4.9,est!C47,"SUPERADO")</f>
        <v>SUPERADO</v>
      </c>
    </row>
    <row r="41" spans="2:2">
      <c r="B41" s="24" t="str">
        <f>IF(C6&lt;=4.9,est!C48,"SUPERADO")</f>
        <v>SUPERADO</v>
      </c>
    </row>
    <row r="42" spans="2:2">
      <c r="B42" s="24" t="str">
        <f>IF(C6&lt;=4.9,est!C49,"SUPERADO")</f>
        <v>SUPERADO</v>
      </c>
    </row>
    <row r="43" spans="2:2">
      <c r="B43" s="24" t="str">
        <f>IF(C6&lt;=4.9,est!C50,"SUPERADO")</f>
        <v>SUPERADO</v>
      </c>
    </row>
    <row r="44" spans="2:2">
      <c r="B44" s="24" t="str">
        <f>IF(C6&lt;=4.9,est!C51,"SUPERADO")</f>
        <v>SUPERADO</v>
      </c>
    </row>
    <row r="45" spans="2:2">
      <c r="B45" s="24" t="str">
        <f>IF(C6&lt;=4.9,est!C52,"SUPERADO")</f>
        <v>SUPERADO</v>
      </c>
    </row>
    <row r="46" spans="2:2">
      <c r="B46" s="24" t="str">
        <f>IF(C6&lt;=4.9,est!C53,"SUPERADO")</f>
        <v>SUPERADO</v>
      </c>
    </row>
    <row r="47" spans="2:2">
      <c r="B47" s="31" t="s">
        <v>66</v>
      </c>
    </row>
    <row r="48" spans="2:2">
      <c r="B48" s="24" t="str">
        <f>IF(C7&lt;=4.9,est!C55,"SUPERADO")</f>
        <v>SUPERADO</v>
      </c>
    </row>
    <row r="49" spans="2:2">
      <c r="B49" s="24" t="str">
        <f>IF(C7&lt;=4.9,est!C56,"SUPERADO")</f>
        <v>SUPERADO</v>
      </c>
    </row>
    <row r="50" spans="2:2">
      <c r="B50" s="24" t="str">
        <f>IF(C7&lt;=4.9,est!C57,"SUPERADO")</f>
        <v>SUPERADO</v>
      </c>
    </row>
    <row r="51" spans="2:2">
      <c r="B51" s="24" t="str">
        <f>IF(C7&lt;=4.9,est!C58,"SUPERADO")</f>
        <v>SUPERADO</v>
      </c>
    </row>
    <row r="52" spans="2:2">
      <c r="B52" s="24" t="str">
        <f>IF(C7&lt;=4.9,est!C59,"SUPERADO")</f>
        <v>SUPERADO</v>
      </c>
    </row>
    <row r="53" spans="2:2">
      <c r="B53" s="24" t="str">
        <f>IF(C7&lt;=4.9,est!C60,"SUPERADO")</f>
        <v>SUPERADO</v>
      </c>
    </row>
    <row r="54" spans="2:2">
      <c r="B54" s="24" t="str">
        <f>IF(C7&lt;=4.9,est!C61,"SUPERADO")</f>
        <v>SUPERADO</v>
      </c>
    </row>
    <row r="55" spans="2:2">
      <c r="B55" s="24" t="str">
        <f>IF(C7&lt;=4.9,est!C62,"SUPERADO")</f>
        <v>SUPERADO</v>
      </c>
    </row>
    <row r="56" spans="2:2">
      <c r="B56" s="24" t="str">
        <f>IF(C7&lt;=4.9,est!C63,"SUPERADO")</f>
        <v>SUPERADO</v>
      </c>
    </row>
    <row r="57" spans="2:2">
      <c r="B57" s="24" t="str">
        <f>IF(C7&lt;=4.9,est!C64,"SUPERADO")</f>
        <v>SUPERADO</v>
      </c>
    </row>
    <row r="58" spans="2:2">
      <c r="B58" s="31" t="s">
        <v>67</v>
      </c>
    </row>
    <row r="59" spans="2:2">
      <c r="B59" s="24" t="str">
        <f>IF(C8&lt;=4.9,est!C66,"SUPERADO")</f>
        <v>SUPERADO</v>
      </c>
    </row>
    <row r="60" spans="2:2">
      <c r="B60" s="24" t="str">
        <f>IF(C8&lt;=4.9,est!C67,"SUPERADO")</f>
        <v>SUPERADO</v>
      </c>
    </row>
    <row r="61" spans="2:2">
      <c r="B61" s="24" t="str">
        <f>IF(C8&lt;=4.9,est!C68,"SUPERADO")</f>
        <v>SUPERADO</v>
      </c>
    </row>
    <row r="62" spans="2:2">
      <c r="B62" s="24" t="str">
        <f>IF(C8&lt;=4.9,est!C69,"SUPERADO")</f>
        <v>SUPERADO</v>
      </c>
    </row>
    <row r="63" spans="2:2">
      <c r="B63" s="24" t="str">
        <f>IF(C8&lt;=4.9,est!C70,"SUPERADO")</f>
        <v>SUPERADO</v>
      </c>
    </row>
    <row r="64" spans="2:2">
      <c r="B64" s="24" t="str">
        <f>IF(C8&lt;=4.9,est!C71,"SUPERADO")</f>
        <v>SUPERADO</v>
      </c>
    </row>
    <row r="65" spans="2:2">
      <c r="B65" s="24" t="str">
        <f>IF(C8&lt;=4.9,est!C72,"SUPERADO")</f>
        <v>SUPERADO</v>
      </c>
    </row>
    <row r="66" spans="2:2">
      <c r="B66" s="24" t="str">
        <f>IF(C8&lt;=4.9,est!C73,"SUPERADO")</f>
        <v>SUPERADO</v>
      </c>
    </row>
    <row r="67" spans="2:2">
      <c r="B67" s="24" t="str">
        <f>IF(C8&lt;=4.9,est!C74,"SUPERADO")</f>
        <v>SUPERADO</v>
      </c>
    </row>
    <row r="68" spans="2:2">
      <c r="B68" s="24" t="str">
        <f>IF(C8&lt;=4.9,est!C75,"SUPERADO")</f>
        <v>SUPERADO</v>
      </c>
    </row>
    <row r="69" spans="2:2">
      <c r="B69" s="31" t="s">
        <v>68</v>
      </c>
    </row>
    <row r="70" spans="2:2">
      <c r="B70" s="24" t="str">
        <f>IF(C9&lt;=4.9,est!C77,"SUPERADO")</f>
        <v>SUPERADO</v>
      </c>
    </row>
    <row r="71" spans="2:2">
      <c r="B71" s="24" t="str">
        <f>IF(C9&lt;=4.9,est!C78,"SUPERADO")</f>
        <v>SUPERADO</v>
      </c>
    </row>
    <row r="72" spans="2:2">
      <c r="B72" s="24" t="str">
        <f>IF(C9&lt;=4.9,est!C79,"SUPERADO")</f>
        <v>SUPERADO</v>
      </c>
    </row>
    <row r="73" spans="2:2">
      <c r="B73" s="24" t="str">
        <f>IF(C9&lt;=4.9,est!C80,"SUPERADO")</f>
        <v>SUPERADO</v>
      </c>
    </row>
    <row r="74" spans="2:2">
      <c r="B74" s="24" t="str">
        <f>IF(C9&lt;=4.9,est!C81,"SUPERADO")</f>
        <v>SUPERADO</v>
      </c>
    </row>
    <row r="75" spans="2:2">
      <c r="B75" s="24" t="str">
        <f>IF(C9&lt;=4.9,est!C82,"SUPERADO")</f>
        <v>SUPERADO</v>
      </c>
    </row>
    <row r="76" spans="2:2">
      <c r="B76" s="24" t="str">
        <f>IF(C9&lt;=4.9,est!C83,"SUPERADO")</f>
        <v>SUPERADO</v>
      </c>
    </row>
    <row r="77" spans="2:2">
      <c r="B77" s="24" t="str">
        <f>IF(C9&lt;=4.9,est!C84,"SUPERADO")</f>
        <v>SUPERADO</v>
      </c>
    </row>
    <row r="78" spans="2:2">
      <c r="B78" s="24" t="str">
        <f>IF(C9&lt;=4.9,est!C85,"SUPERADO")</f>
        <v>SUPERADO</v>
      </c>
    </row>
    <row r="79" spans="2:2">
      <c r="B79" s="24" t="str">
        <f>IF(C9&lt;=4.9,est!C86,"SUPERADO")</f>
        <v>SUPERADO</v>
      </c>
    </row>
  </sheetData>
  <sheetProtection password="C372" sheet="1" objects="1" scenarios="1"/>
  <protectedRanges>
    <protectedRange password="C4B2" sqref="L4" name="Rango1"/>
    <protectedRange password="C4B2" sqref="B12" name="Rango1_2"/>
  </protectedRanges>
  <mergeCells count="2">
    <mergeCell ref="B3:B4"/>
    <mergeCell ref="D3:J3"/>
  </mergeCells>
  <conditionalFormatting sqref="D5:J9 B13">
    <cfRule type="cellIs" dxfId="181" priority="471" operator="equal">
      <formula>"IN"</formula>
    </cfRule>
  </conditionalFormatting>
  <conditionalFormatting sqref="D5:J9">
    <cfRule type="cellIs" dxfId="180" priority="458" operator="equal">
      <formula>"x"</formula>
    </cfRule>
  </conditionalFormatting>
  <conditionalFormatting sqref="L4 A9:A10 A1:A4 B1:K10">
    <cfRule type="cellIs" dxfId="179" priority="400" operator="between">
      <formula>0.1</formula>
      <formula>4.9</formula>
    </cfRule>
  </conditionalFormatting>
  <conditionalFormatting sqref="D5:J9">
    <cfRule type="cellIs" dxfId="178" priority="182" operator="equal">
      <formula>"SI"</formula>
    </cfRule>
    <cfRule type="cellIs" dxfId="177" priority="183" operator="equal">
      <formula>"IN"</formula>
    </cfRule>
  </conditionalFormatting>
  <conditionalFormatting sqref="D5:J9">
    <cfRule type="cellIs" dxfId="176" priority="174" operator="equal">
      <formula>"SI"</formula>
    </cfRule>
    <cfRule type="cellIs" dxfId="175" priority="175" operator="equal">
      <formula>"IN"</formula>
    </cfRule>
  </conditionalFormatting>
  <conditionalFormatting sqref="D5:J9 B5:B9">
    <cfRule type="colorScale" priority="474">
      <colorScale>
        <cfvo type="min" val="0"/>
        <cfvo type="max" val="0"/>
        <color rgb="FFFF7128"/>
        <color rgb="FFFFEF9C"/>
      </colorScale>
    </cfRule>
  </conditionalFormatting>
  <conditionalFormatting sqref="D5:J9">
    <cfRule type="colorScale" priority="482">
      <colorScale>
        <cfvo type="min" val="0"/>
        <cfvo type="max" val="0"/>
        <color rgb="FFFF7128"/>
        <color rgb="FFFFEF9C"/>
      </colorScale>
    </cfRule>
  </conditionalFormatting>
  <conditionalFormatting sqref="B13 B36 B47 B58 B69">
    <cfRule type="cellIs" dxfId="174" priority="4" operator="equal">
      <formula>"IN"</formula>
    </cfRule>
  </conditionalFormatting>
  <conditionalFormatting sqref="B12:B13">
    <cfRule type="cellIs" dxfId="173" priority="3" operator="between">
      <formula>0.1</formula>
      <formula>4.9</formula>
    </cfRule>
  </conditionalFormatting>
  <conditionalFormatting sqref="C10">
    <cfRule type="cellIs" dxfId="172" priority="2" operator="between">
      <formula>0.1</formula>
      <formula>4.9</formula>
    </cfRule>
  </conditionalFormatting>
  <conditionalFormatting sqref="C10">
    <cfRule type="cellIs" dxfId="171" priority="1" operator="between">
      <formula>0.1</formula>
      <formula>4.9</formula>
    </cfRule>
  </conditionalFormatting>
  <dataValidations count="3">
    <dataValidation type="list" allowBlank="1" showInputMessage="1" showErrorMessage="1" sqref="J2">
      <formula1>si</formula1>
    </dataValidation>
    <dataValidation type="list" allowBlank="1" showInputMessage="1" showErrorMessage="1" sqref="L2">
      <formula1>cur</formula1>
    </dataValidation>
    <dataValidation type="list" allowBlank="1" showInputMessage="1" showErrorMessage="1" sqref="G1">
      <formula1>$U$5:$U$9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C00000"/>
  </sheetPr>
  <dimension ref="A1:M79"/>
  <sheetViews>
    <sheetView workbookViewId="0">
      <selection activeCell="C10" sqref="C10"/>
    </sheetView>
  </sheetViews>
  <sheetFormatPr baseColWidth="10" defaultRowHeight="15"/>
  <cols>
    <col min="1" max="1" width="12.7109375" customWidth="1"/>
    <col min="2" max="2" width="100.7109375" customWidth="1"/>
    <col min="5" max="5" width="13.42578125" bestFit="1" customWidth="1"/>
    <col min="10" max="10" width="13.140625" customWidth="1"/>
    <col min="11" max="11" width="16.5703125" customWidth="1"/>
    <col min="12" max="12" width="100.7109375" customWidth="1"/>
  </cols>
  <sheetData>
    <row r="1" spans="1:13">
      <c r="A1" s="2" t="s">
        <v>3</v>
      </c>
      <c r="B1">
        <f>general!B16</f>
        <v>0</v>
      </c>
      <c r="F1" s="2" t="s">
        <v>0</v>
      </c>
      <c r="G1">
        <f>general!C1</f>
        <v>0</v>
      </c>
      <c r="I1" s="2" t="s">
        <v>4</v>
      </c>
      <c r="J1">
        <f>general!E1</f>
        <v>0</v>
      </c>
      <c r="K1" s="2" t="s">
        <v>8</v>
      </c>
    </row>
    <row r="2" spans="1:13">
      <c r="A2" s="2" t="s">
        <v>2</v>
      </c>
      <c r="B2">
        <f>C10</f>
        <v>0</v>
      </c>
      <c r="F2" s="2" t="s">
        <v>1</v>
      </c>
      <c r="G2">
        <f>general!E2</f>
        <v>0</v>
      </c>
      <c r="I2" s="2" t="s">
        <v>5</v>
      </c>
      <c r="K2" s="2" t="s">
        <v>6</v>
      </c>
    </row>
    <row r="3" spans="1:13">
      <c r="B3" s="42" t="s">
        <v>7</v>
      </c>
      <c r="D3" s="44" t="s">
        <v>2</v>
      </c>
      <c r="E3" s="45"/>
      <c r="F3" s="45"/>
      <c r="G3" s="45"/>
      <c r="H3" s="45"/>
      <c r="I3" s="45"/>
      <c r="J3" s="46"/>
    </row>
    <row r="4" spans="1:13">
      <c r="B4" s="42"/>
      <c r="C4" s="8" t="s">
        <v>51</v>
      </c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1" t="s">
        <v>31</v>
      </c>
      <c r="L4" s="1" t="s">
        <v>53</v>
      </c>
    </row>
    <row r="5" spans="1:13">
      <c r="A5">
        <v>1</v>
      </c>
      <c r="B5" s="24">
        <f>est!C5</f>
        <v>0</v>
      </c>
      <c r="C5" s="24" t="str">
        <f>IF(est!B5="SI",'INS1'!O15,"0")</f>
        <v>0</v>
      </c>
      <c r="D5" s="24" t="str">
        <f>IF(est!D5="SI",C5,"NO")</f>
        <v>NO</v>
      </c>
      <c r="E5" s="24" t="str">
        <f>IF(est!E5="SI",C5,"NO")</f>
        <v>NO</v>
      </c>
      <c r="F5" s="24" t="str">
        <f>IF(est!F5="SI",C5,"NO")</f>
        <v>NO</v>
      </c>
      <c r="G5" s="24" t="str">
        <f>IF(est!G5="SI",C5,"NO")</f>
        <v>NO</v>
      </c>
      <c r="H5" s="24" t="str">
        <f>IF(est!H5="SI",C5,"NO")</f>
        <v>NO</v>
      </c>
      <c r="I5" s="24" t="str">
        <f>IF(est!I5="SI",C5,"NO")</f>
        <v>NO</v>
      </c>
      <c r="J5" s="24" t="str">
        <f>IF(est!J5="SI",C5,"NO")</f>
        <v>NO</v>
      </c>
      <c r="K5" s="23"/>
      <c r="L5" s="24" t="str">
        <f>IF(C5&lt;=4.9,B5,"SUPERADO")</f>
        <v>SUPERADO</v>
      </c>
      <c r="M5" s="23"/>
    </row>
    <row r="6" spans="1:13">
      <c r="A6">
        <f>SUM(A5)+1</f>
        <v>2</v>
      </c>
      <c r="B6" s="24">
        <f>est!C6</f>
        <v>0</v>
      </c>
      <c r="C6" s="24" t="str">
        <f>IF(est!B6="SI",'INS2'!O15,"0")</f>
        <v>0</v>
      </c>
      <c r="D6" s="24" t="str">
        <f>IF(est!D6="SI",C6,"NO")</f>
        <v>NO</v>
      </c>
      <c r="E6" s="24" t="str">
        <f>IF(est!E6="SI",C6,"NO")</f>
        <v>NO</v>
      </c>
      <c r="F6" s="24" t="str">
        <f>IF(est!F6="SI",C6,"NO")</f>
        <v>NO</v>
      </c>
      <c r="G6" s="24" t="str">
        <f>IF(est!G6="SI",C6,"NO")</f>
        <v>NO</v>
      </c>
      <c r="H6" s="24" t="str">
        <f>IF(est!H6="SI",C6,"NO")</f>
        <v>NO</v>
      </c>
      <c r="I6" s="24" t="str">
        <f>IF(est!I6="SI",C6,"NO")</f>
        <v>NO</v>
      </c>
      <c r="J6" s="24" t="str">
        <f>IF(est!J6="SI",C6,"NO")</f>
        <v>NO</v>
      </c>
      <c r="K6" s="23"/>
      <c r="L6" s="24" t="str">
        <f>IF(C6&lt;=4.9,B6,"SUPERADO")</f>
        <v>SUPERADO</v>
      </c>
      <c r="M6" s="23"/>
    </row>
    <row r="7" spans="1:13">
      <c r="A7">
        <f t="shared" ref="A7:A8" si="0">SUM(A6)+1</f>
        <v>3</v>
      </c>
      <c r="B7" s="24">
        <f>est!C7</f>
        <v>0</v>
      </c>
      <c r="C7" s="24" t="str">
        <f>IF(est!B7="SI",'INS3'!O15,"0")</f>
        <v>0</v>
      </c>
      <c r="D7" s="24" t="str">
        <f>IF(est!D7="SI",C7,"NO")</f>
        <v>NO</v>
      </c>
      <c r="E7" s="24" t="str">
        <f>IF(est!E7="SI",C7,"NO")</f>
        <v>NO</v>
      </c>
      <c r="F7" s="24" t="str">
        <f>IF(est!F7="SI",C7,"NO")</f>
        <v>NO</v>
      </c>
      <c r="G7" s="24" t="str">
        <f>IF(est!G7="SI",C7,"NO")</f>
        <v>NO</v>
      </c>
      <c r="H7" s="24" t="str">
        <f>IF(est!H7="SI",C7,"NO")</f>
        <v>NO</v>
      </c>
      <c r="I7" s="24" t="str">
        <f>IF(est!I7="SI",C7,"NO")</f>
        <v>NO</v>
      </c>
      <c r="J7" s="24" t="str">
        <f>IF(est!J7="SI",C7,"NO")</f>
        <v>NO</v>
      </c>
      <c r="K7" s="23"/>
      <c r="L7" s="24" t="str">
        <f>IF(C7&lt;=4.9,B7,"SUPERADO")</f>
        <v>SUPERADO</v>
      </c>
      <c r="M7" s="23"/>
    </row>
    <row r="8" spans="1:13">
      <c r="A8">
        <f t="shared" si="0"/>
        <v>4</v>
      </c>
      <c r="B8" s="24">
        <f>est!C8</f>
        <v>0</v>
      </c>
      <c r="C8" s="24" t="str">
        <f>IF(est!B8="SI",'INS4'!O15,"0")</f>
        <v>0</v>
      </c>
      <c r="D8" s="24" t="str">
        <f>IF(est!D8="SI",C8,"NO")</f>
        <v>NO</v>
      </c>
      <c r="E8" s="24" t="str">
        <f>IF(est!E8="SI",C8,"NO")</f>
        <v>NO</v>
      </c>
      <c r="F8" s="24" t="str">
        <f>IF(est!F8="SI",C8,"NO")</f>
        <v>NO</v>
      </c>
      <c r="G8" s="24" t="str">
        <f>IF(est!G8="SI",C8,"NO")</f>
        <v>NO</v>
      </c>
      <c r="H8" s="24" t="str">
        <f>IF(est!H8="SI",C8,"NO")</f>
        <v>NO</v>
      </c>
      <c r="I8" s="24" t="str">
        <f>IF(est!I8="SI",C8,"NO")</f>
        <v>NO</v>
      </c>
      <c r="J8" s="24" t="str">
        <f>IF(est!J8="SI",C8,"NO")</f>
        <v>NO</v>
      </c>
      <c r="K8" s="23"/>
      <c r="L8" s="24" t="str">
        <f>IF(C8&lt;=4.9,B8,"SUPERADO")</f>
        <v>SUPERADO</v>
      </c>
      <c r="M8" s="23"/>
    </row>
    <row r="9" spans="1:13">
      <c r="A9">
        <f t="shared" ref="A9" si="1">SUM(A8)+1</f>
        <v>5</v>
      </c>
      <c r="B9" s="24">
        <f>est!C9</f>
        <v>0</v>
      </c>
      <c r="C9" s="24" t="str">
        <f>IF(est!B9="SI",'INS5'!O15,"0")</f>
        <v>0</v>
      </c>
      <c r="D9" s="24" t="str">
        <f>IF(est!D9="SI",C9,"NO")</f>
        <v>NO</v>
      </c>
      <c r="E9" s="24" t="str">
        <f>IF(est!E9="SI",C9,"NO")</f>
        <v>NO</v>
      </c>
      <c r="F9" s="24" t="str">
        <f>IF(est!F9="SI",C9,"NO")</f>
        <v>NO</v>
      </c>
      <c r="G9" s="24" t="str">
        <f>IF(est!G9="SI",C9,"NO")</f>
        <v>NO</v>
      </c>
      <c r="H9" s="24" t="str">
        <f>IF(est!H9="SI",C9,"NO")</f>
        <v>NO</v>
      </c>
      <c r="I9" s="24" t="str">
        <f>IF(est!I9="SI",C9,"NO")</f>
        <v>NO</v>
      </c>
      <c r="J9" s="24" t="str">
        <f>IF(est!J9="SI",C9,"NO")</f>
        <v>NO</v>
      </c>
      <c r="K9" s="23"/>
      <c r="L9" s="24" t="str">
        <f>IF(C9&lt;=4.9,B9,"SUPERADO")</f>
        <v>SUPERADO</v>
      </c>
      <c r="M9" s="23"/>
    </row>
    <row r="10" spans="1:13">
      <c r="A10" s="9" t="s">
        <v>52</v>
      </c>
      <c r="B10" s="26"/>
      <c r="C10" s="26">
        <f>(((C5*est!D13)+(C6*est!D14)+(C7*est!D15)+(C8*est!D16)+(C9*est!D17))/100)</f>
        <v>0</v>
      </c>
      <c r="D10" s="26" t="e">
        <f t="shared" ref="D10:J10" si="2">AVERAGE(D5:D9)</f>
        <v>#DIV/0!</v>
      </c>
      <c r="E10" s="26" t="e">
        <f t="shared" si="2"/>
        <v>#DIV/0!</v>
      </c>
      <c r="F10" s="26" t="e">
        <f t="shared" si="2"/>
        <v>#DIV/0!</v>
      </c>
      <c r="G10" s="26" t="e">
        <f t="shared" si="2"/>
        <v>#DIV/0!</v>
      </c>
      <c r="H10" s="26" t="e">
        <f t="shared" si="2"/>
        <v>#DIV/0!</v>
      </c>
      <c r="I10" s="26" t="e">
        <f t="shared" si="2"/>
        <v>#DIV/0!</v>
      </c>
      <c r="J10" s="26" t="e">
        <f t="shared" si="2"/>
        <v>#DIV/0!</v>
      </c>
      <c r="K10" s="23"/>
      <c r="L10" s="23"/>
      <c r="M10" s="23"/>
    </row>
    <row r="11" spans="1:13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>
      <c r="B12" s="1" t="s">
        <v>53</v>
      </c>
    </row>
    <row r="13" spans="1:13">
      <c r="B13" s="31" t="s">
        <v>64</v>
      </c>
    </row>
    <row r="14" spans="1:13">
      <c r="B14" s="24" t="str">
        <f>IF(C5&lt;=4.9,est!C21,"SUPERADO")</f>
        <v>SUPERADO</v>
      </c>
    </row>
    <row r="15" spans="1:13">
      <c r="B15" s="24" t="str">
        <f>IF(C5&lt;=4.9,est!C22,"SUPERADO")</f>
        <v>SUPERADO</v>
      </c>
    </row>
    <row r="16" spans="1:13">
      <c r="B16" s="24" t="str">
        <f>IF(C5&lt;=4.9,est!C23,"SUPERADO")</f>
        <v>SUPERADO</v>
      </c>
    </row>
    <row r="17" spans="2:2">
      <c r="B17" s="24" t="str">
        <f>IF(C5&lt;=4.9,est!C24,"SUPERADO")</f>
        <v>SUPERADO</v>
      </c>
    </row>
    <row r="18" spans="2:2">
      <c r="B18" s="24" t="str">
        <f>IF(C5&lt;=4.9,est!C25,"SUPERADO")</f>
        <v>SUPERADO</v>
      </c>
    </row>
    <row r="19" spans="2:2">
      <c r="B19" s="24" t="str">
        <f>IF(C5&lt;=4.9,est!C26,"SUPERADO")</f>
        <v>SUPERADO</v>
      </c>
    </row>
    <row r="20" spans="2:2">
      <c r="B20" s="24" t="str">
        <f>IF(C5&lt;=4.9,est!C27,"SUPERADO")</f>
        <v>SUPERADO</v>
      </c>
    </row>
    <row r="21" spans="2:2">
      <c r="B21" s="24" t="str">
        <f>IF(C5&lt;=4.9,est!C28,"SUPERADO")</f>
        <v>SUPERADO</v>
      </c>
    </row>
    <row r="22" spans="2:2">
      <c r="B22" s="24" t="str">
        <f>IF(C5&lt;=4.9,est!C29,"SUPERADO")</f>
        <v>SUPERADO</v>
      </c>
    </row>
    <row r="23" spans="2:2">
      <c r="B23" s="24" t="str">
        <f>IF(C5&lt;=4.9,est!C30,"SUPERADO")</f>
        <v>SUPERADO</v>
      </c>
    </row>
    <row r="24" spans="2:2">
      <c r="B24" s="24" t="str">
        <f>IF(C5&lt;=4.9,est!C31,"SUPERADO")</f>
        <v>SUPERADO</v>
      </c>
    </row>
    <row r="25" spans="2:2">
      <c r="B25" s="24" t="str">
        <f>IF(C5&lt;=4.9,est!C32,"SUPERADO")</f>
        <v>SUPERADO</v>
      </c>
    </row>
    <row r="26" spans="2:2">
      <c r="B26" s="24" t="str">
        <f>IF(C5&lt;=4.9,est!C33,"SUPERADO")</f>
        <v>SUPERADO</v>
      </c>
    </row>
    <row r="27" spans="2:2">
      <c r="B27" s="24" t="str">
        <f>IF(C5&lt;=4.9,est!C34,"SUPERADO")</f>
        <v>SUPERADO</v>
      </c>
    </row>
    <row r="28" spans="2:2">
      <c r="B28" s="24" t="str">
        <f>IF(C5&lt;=4.9,est!C571,"SUPERADO")</f>
        <v>SUPERADO</v>
      </c>
    </row>
    <row r="29" spans="2:2">
      <c r="B29" s="24" t="str">
        <f>IF(C5&lt;=4.9,est!C36,"SUPERADO")</f>
        <v>SUPERADO</v>
      </c>
    </row>
    <row r="30" spans="2:2">
      <c r="B30" s="24" t="str">
        <f>IF(C5&lt;=4.9,est!C37,"SUPERADO")</f>
        <v>SUPERADO</v>
      </c>
    </row>
    <row r="31" spans="2:2">
      <c r="B31" s="24" t="str">
        <f>IF(C5&lt;=4.9,est!C38,"SUPERADO")</f>
        <v>SUPERADO</v>
      </c>
    </row>
    <row r="32" spans="2:2">
      <c r="B32" s="24" t="str">
        <f>IF(C5&lt;=4.9,est!C39,"SUPERADO")</f>
        <v>SUPERADO</v>
      </c>
    </row>
    <row r="33" spans="2:2">
      <c r="B33" s="24" t="str">
        <f>IF(C5&lt;=4.9,est!C40,"SUPERADO")</f>
        <v>SUPERADO</v>
      </c>
    </row>
    <row r="34" spans="2:2">
      <c r="B34" s="24" t="str">
        <f>IF(C5&lt;=4.9,est!C41,"SUPERADO")</f>
        <v>SUPERADO</v>
      </c>
    </row>
    <row r="35" spans="2:2">
      <c r="B35" s="24" t="str">
        <f>IF(C5&lt;=4.9,est!C42,"SUPERADO")</f>
        <v>SUPERADO</v>
      </c>
    </row>
    <row r="36" spans="2:2">
      <c r="B36" s="31" t="s">
        <v>65</v>
      </c>
    </row>
    <row r="37" spans="2:2">
      <c r="B37" s="24" t="str">
        <f>IF(C6&lt;=4.9,est!C44,"SUPERADO")</f>
        <v>SUPERADO</v>
      </c>
    </row>
    <row r="38" spans="2:2">
      <c r="B38" s="24" t="str">
        <f>IF(C6&lt;=4.9,est!C45,"SUPERADO")</f>
        <v>SUPERADO</v>
      </c>
    </row>
    <row r="39" spans="2:2">
      <c r="B39" s="24" t="str">
        <f>IF(C6&lt;=4.9,est!C46,"SUPERADO")</f>
        <v>SUPERADO</v>
      </c>
    </row>
    <row r="40" spans="2:2">
      <c r="B40" s="24" t="str">
        <f>IF(C6&lt;=4.9,est!C47,"SUPERADO")</f>
        <v>SUPERADO</v>
      </c>
    </row>
    <row r="41" spans="2:2">
      <c r="B41" s="24" t="str">
        <f>IF(C6&lt;=4.9,est!C48,"SUPERADO")</f>
        <v>SUPERADO</v>
      </c>
    </row>
    <row r="42" spans="2:2">
      <c r="B42" s="24" t="str">
        <f>IF(C6&lt;=4.9,est!C49,"SUPERADO")</f>
        <v>SUPERADO</v>
      </c>
    </row>
    <row r="43" spans="2:2">
      <c r="B43" s="24" t="str">
        <f>IF(C6&lt;=4.9,est!C50,"SUPERADO")</f>
        <v>SUPERADO</v>
      </c>
    </row>
    <row r="44" spans="2:2">
      <c r="B44" s="24" t="str">
        <f>IF(C6&lt;=4.9,est!C51,"SUPERADO")</f>
        <v>SUPERADO</v>
      </c>
    </row>
    <row r="45" spans="2:2">
      <c r="B45" s="24" t="str">
        <f>IF(C6&lt;=4.9,est!C52,"SUPERADO")</f>
        <v>SUPERADO</v>
      </c>
    </row>
    <row r="46" spans="2:2">
      <c r="B46" s="24" t="str">
        <f>IF(C6&lt;=4.9,est!C53,"SUPERADO")</f>
        <v>SUPERADO</v>
      </c>
    </row>
    <row r="47" spans="2:2">
      <c r="B47" s="31" t="s">
        <v>66</v>
      </c>
    </row>
    <row r="48" spans="2:2">
      <c r="B48" s="24" t="str">
        <f>IF(C7&lt;=4.9,est!C55,"SUPERADO")</f>
        <v>SUPERADO</v>
      </c>
    </row>
    <row r="49" spans="2:2">
      <c r="B49" s="24" t="str">
        <f>IF(C7&lt;=4.9,est!C56,"SUPERADO")</f>
        <v>SUPERADO</v>
      </c>
    </row>
    <row r="50" spans="2:2">
      <c r="B50" s="24" t="str">
        <f>IF(C7&lt;=4.9,est!C57,"SUPERADO")</f>
        <v>SUPERADO</v>
      </c>
    </row>
    <row r="51" spans="2:2">
      <c r="B51" s="24" t="str">
        <f>IF(C7&lt;=4.9,est!C58,"SUPERADO")</f>
        <v>SUPERADO</v>
      </c>
    </row>
    <row r="52" spans="2:2">
      <c r="B52" s="24" t="str">
        <f>IF(C7&lt;=4.9,est!C59,"SUPERADO")</f>
        <v>SUPERADO</v>
      </c>
    </row>
    <row r="53" spans="2:2">
      <c r="B53" s="24" t="str">
        <f>IF(C7&lt;=4.9,est!C60,"SUPERADO")</f>
        <v>SUPERADO</v>
      </c>
    </row>
    <row r="54" spans="2:2">
      <c r="B54" s="24" t="str">
        <f>IF(C7&lt;=4.9,est!C61,"SUPERADO")</f>
        <v>SUPERADO</v>
      </c>
    </row>
    <row r="55" spans="2:2">
      <c r="B55" s="24" t="str">
        <f>IF(C7&lt;=4.9,est!C62,"SUPERADO")</f>
        <v>SUPERADO</v>
      </c>
    </row>
    <row r="56" spans="2:2">
      <c r="B56" s="24" t="str">
        <f>IF(C7&lt;=4.9,est!C63,"SUPERADO")</f>
        <v>SUPERADO</v>
      </c>
    </row>
    <row r="57" spans="2:2">
      <c r="B57" s="24" t="str">
        <f>IF(C7&lt;=4.9,est!C64,"SUPERADO")</f>
        <v>SUPERADO</v>
      </c>
    </row>
    <row r="58" spans="2:2">
      <c r="B58" s="31" t="s">
        <v>67</v>
      </c>
    </row>
    <row r="59" spans="2:2">
      <c r="B59" s="24" t="str">
        <f>IF(C8&lt;=4.9,est!C66,"SUPERADO")</f>
        <v>SUPERADO</v>
      </c>
    </row>
    <row r="60" spans="2:2">
      <c r="B60" s="24" t="str">
        <f>IF(C8&lt;=4.9,est!C67,"SUPERADO")</f>
        <v>SUPERADO</v>
      </c>
    </row>
    <row r="61" spans="2:2">
      <c r="B61" s="24" t="str">
        <f>IF(C8&lt;=4.9,est!C68,"SUPERADO")</f>
        <v>SUPERADO</v>
      </c>
    </row>
    <row r="62" spans="2:2">
      <c r="B62" s="24" t="str">
        <f>IF(C8&lt;=4.9,est!C69,"SUPERADO")</f>
        <v>SUPERADO</v>
      </c>
    </row>
    <row r="63" spans="2:2">
      <c r="B63" s="24" t="str">
        <f>IF(C8&lt;=4.9,est!C70,"SUPERADO")</f>
        <v>SUPERADO</v>
      </c>
    </row>
    <row r="64" spans="2:2">
      <c r="B64" s="24" t="str">
        <f>IF(C8&lt;=4.9,est!C71,"SUPERADO")</f>
        <v>SUPERADO</v>
      </c>
    </row>
    <row r="65" spans="2:2">
      <c r="B65" s="24" t="str">
        <f>IF(C8&lt;=4.9,est!C72,"SUPERADO")</f>
        <v>SUPERADO</v>
      </c>
    </row>
    <row r="66" spans="2:2">
      <c r="B66" s="24" t="str">
        <f>IF(C8&lt;=4.9,est!C73,"SUPERADO")</f>
        <v>SUPERADO</v>
      </c>
    </row>
    <row r="67" spans="2:2">
      <c r="B67" s="24" t="str">
        <f>IF(C8&lt;=4.9,est!C74,"SUPERADO")</f>
        <v>SUPERADO</v>
      </c>
    </row>
    <row r="68" spans="2:2">
      <c r="B68" s="24" t="str">
        <f>IF(C8&lt;=4.9,est!C75,"SUPERADO")</f>
        <v>SUPERADO</v>
      </c>
    </row>
    <row r="69" spans="2:2">
      <c r="B69" s="31" t="s">
        <v>68</v>
      </c>
    </row>
    <row r="70" spans="2:2">
      <c r="B70" s="24" t="str">
        <f>IF(C9&lt;=4.9,est!C77,"SUPERADO")</f>
        <v>SUPERADO</v>
      </c>
    </row>
    <row r="71" spans="2:2">
      <c r="B71" s="24" t="str">
        <f>IF(C9&lt;=4.9,est!C78,"SUPERADO")</f>
        <v>SUPERADO</v>
      </c>
    </row>
    <row r="72" spans="2:2">
      <c r="B72" s="24" t="str">
        <f>IF(C9&lt;=4.9,est!C79,"SUPERADO")</f>
        <v>SUPERADO</v>
      </c>
    </row>
    <row r="73" spans="2:2">
      <c r="B73" s="24" t="str">
        <f>IF(C9&lt;=4.9,est!C80,"SUPERADO")</f>
        <v>SUPERADO</v>
      </c>
    </row>
    <row r="74" spans="2:2">
      <c r="B74" s="24" t="str">
        <f>IF(C9&lt;=4.9,est!C81,"SUPERADO")</f>
        <v>SUPERADO</v>
      </c>
    </row>
    <row r="75" spans="2:2">
      <c r="B75" s="24" t="str">
        <f>IF(C9&lt;=4.9,est!C82,"SUPERADO")</f>
        <v>SUPERADO</v>
      </c>
    </row>
    <row r="76" spans="2:2">
      <c r="B76" s="24" t="str">
        <f>IF(C9&lt;=4.9,est!C83,"SUPERADO")</f>
        <v>SUPERADO</v>
      </c>
    </row>
    <row r="77" spans="2:2">
      <c r="B77" s="24" t="str">
        <f>IF(C9&lt;=4.9,est!C84,"SUPERADO")</f>
        <v>SUPERADO</v>
      </c>
    </row>
    <row r="78" spans="2:2">
      <c r="B78" s="24" t="str">
        <f>IF(C9&lt;=4.9,est!C85,"SUPERADO")</f>
        <v>SUPERADO</v>
      </c>
    </row>
    <row r="79" spans="2:2">
      <c r="B79" s="24" t="str">
        <f>IF(C9&lt;=4.9,est!C86,"SUPERADO")</f>
        <v>SUPERADO</v>
      </c>
    </row>
  </sheetData>
  <sheetProtection password="C372" sheet="1" objects="1" scenarios="1"/>
  <protectedRanges>
    <protectedRange password="C4B2" sqref="L4" name="Rango1"/>
    <protectedRange password="C4B2" sqref="B12" name="Rango1_2"/>
  </protectedRanges>
  <mergeCells count="2">
    <mergeCell ref="B3:B4"/>
    <mergeCell ref="D3:J3"/>
  </mergeCells>
  <conditionalFormatting sqref="D5:J9 B13">
    <cfRule type="cellIs" dxfId="170" priority="488" operator="equal">
      <formula>"IN"</formula>
    </cfRule>
  </conditionalFormatting>
  <conditionalFormatting sqref="D5:J9">
    <cfRule type="cellIs" dxfId="169" priority="474" operator="equal">
      <formula>"x"</formula>
    </cfRule>
  </conditionalFormatting>
  <conditionalFormatting sqref="L4 A9:A10 A1:A4 B1:K10">
    <cfRule type="cellIs" dxfId="168" priority="403" operator="between">
      <formula>0.1</formula>
      <formula>4.9</formula>
    </cfRule>
  </conditionalFormatting>
  <conditionalFormatting sqref="D5:J9">
    <cfRule type="cellIs" dxfId="167" priority="185" operator="equal">
      <formula>"SI"</formula>
    </cfRule>
    <cfRule type="cellIs" dxfId="166" priority="186" operator="equal">
      <formula>"IN"</formula>
    </cfRule>
  </conditionalFormatting>
  <conditionalFormatting sqref="D5:J9">
    <cfRule type="cellIs" dxfId="165" priority="177" operator="equal">
      <formula>"SI"</formula>
    </cfRule>
    <cfRule type="cellIs" dxfId="164" priority="178" operator="equal">
      <formula>"IN"</formula>
    </cfRule>
  </conditionalFormatting>
  <conditionalFormatting sqref="D5:J9 B5:B9">
    <cfRule type="colorScale" priority="491">
      <colorScale>
        <cfvo type="min" val="0"/>
        <cfvo type="max" val="0"/>
        <color rgb="FFFF7128"/>
        <color rgb="FFFFEF9C"/>
      </colorScale>
    </cfRule>
  </conditionalFormatting>
  <conditionalFormatting sqref="D5:J9">
    <cfRule type="colorScale" priority="499">
      <colorScale>
        <cfvo type="min" val="0"/>
        <cfvo type="max" val="0"/>
        <color rgb="FFFF7128"/>
        <color rgb="FFFFEF9C"/>
      </colorScale>
    </cfRule>
  </conditionalFormatting>
  <conditionalFormatting sqref="B13 B36 B47 B58 B69">
    <cfRule type="cellIs" dxfId="163" priority="4" operator="equal">
      <formula>"IN"</formula>
    </cfRule>
  </conditionalFormatting>
  <conditionalFormatting sqref="B12:B13">
    <cfRule type="cellIs" dxfId="162" priority="3" operator="between">
      <formula>0.1</formula>
      <formula>4.9</formula>
    </cfRule>
  </conditionalFormatting>
  <conditionalFormatting sqref="C10">
    <cfRule type="cellIs" dxfId="161" priority="2" operator="between">
      <formula>0.1</formula>
      <formula>4.9</formula>
    </cfRule>
  </conditionalFormatting>
  <conditionalFormatting sqref="C10">
    <cfRule type="cellIs" dxfId="160" priority="1" operator="between">
      <formula>0.1</formula>
      <formula>4.9</formula>
    </cfRule>
  </conditionalFormatting>
  <dataValidations count="3">
    <dataValidation type="list" allowBlank="1" showInputMessage="1" showErrorMessage="1" sqref="J2">
      <formula1>si</formula1>
    </dataValidation>
    <dataValidation type="list" allowBlank="1" showInputMessage="1" showErrorMessage="1" sqref="L2">
      <formula1>cur</formula1>
    </dataValidation>
    <dataValidation type="list" allowBlank="1" showInputMessage="1" showErrorMessage="1" sqref="G1">
      <formula1>$U$5:$U$9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C00000"/>
  </sheetPr>
  <dimension ref="A1:M79"/>
  <sheetViews>
    <sheetView workbookViewId="0">
      <selection activeCell="C10" sqref="C10"/>
    </sheetView>
  </sheetViews>
  <sheetFormatPr baseColWidth="10" defaultRowHeight="15"/>
  <cols>
    <col min="1" max="1" width="12.7109375" customWidth="1"/>
    <col min="2" max="2" width="100.7109375" customWidth="1"/>
    <col min="5" max="5" width="13.42578125" bestFit="1" customWidth="1"/>
    <col min="10" max="10" width="13.140625" customWidth="1"/>
    <col min="11" max="11" width="16.5703125" customWidth="1"/>
    <col min="12" max="12" width="100.7109375" customWidth="1"/>
  </cols>
  <sheetData>
    <row r="1" spans="1:13">
      <c r="A1" s="2" t="s">
        <v>3</v>
      </c>
      <c r="B1">
        <f>general!B17</f>
        <v>0</v>
      </c>
      <c r="F1" s="2" t="s">
        <v>0</v>
      </c>
      <c r="G1">
        <f>general!C1</f>
        <v>0</v>
      </c>
      <c r="I1" s="2" t="s">
        <v>4</v>
      </c>
      <c r="J1">
        <f>general!E1</f>
        <v>0</v>
      </c>
      <c r="K1" s="2" t="s">
        <v>8</v>
      </c>
    </row>
    <row r="2" spans="1:13">
      <c r="A2" s="2" t="s">
        <v>2</v>
      </c>
      <c r="B2">
        <f>C10</f>
        <v>0</v>
      </c>
      <c r="F2" s="2" t="s">
        <v>1</v>
      </c>
      <c r="G2">
        <f>general!E2</f>
        <v>0</v>
      </c>
      <c r="I2" s="2" t="s">
        <v>5</v>
      </c>
      <c r="K2" s="2" t="s">
        <v>6</v>
      </c>
    </row>
    <row r="3" spans="1:13">
      <c r="B3" s="42" t="s">
        <v>7</v>
      </c>
      <c r="D3" s="44" t="s">
        <v>2</v>
      </c>
      <c r="E3" s="45"/>
      <c r="F3" s="45"/>
      <c r="G3" s="45"/>
      <c r="H3" s="45"/>
      <c r="I3" s="45"/>
      <c r="J3" s="46"/>
    </row>
    <row r="4" spans="1:13">
      <c r="B4" s="42"/>
      <c r="C4" s="8" t="s">
        <v>51</v>
      </c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1" t="s">
        <v>31</v>
      </c>
      <c r="L4" s="1" t="s">
        <v>53</v>
      </c>
    </row>
    <row r="5" spans="1:13">
      <c r="A5">
        <v>1</v>
      </c>
      <c r="B5" s="24">
        <f>est!C5</f>
        <v>0</v>
      </c>
      <c r="C5" s="24" t="str">
        <f>IF(est!B5="SI",'INS1'!P15,"0")</f>
        <v>0</v>
      </c>
      <c r="D5" s="24" t="str">
        <f>IF(est!D5="SI",C5,"NO")</f>
        <v>NO</v>
      </c>
      <c r="E5" s="24" t="str">
        <f>IF(est!E5="SI",C5,"NO")</f>
        <v>NO</v>
      </c>
      <c r="F5" s="24" t="str">
        <f>IF(est!F5="SI",C5,"NO")</f>
        <v>NO</v>
      </c>
      <c r="G5" s="24" t="str">
        <f>IF(est!G5="SI",C5,"NO")</f>
        <v>NO</v>
      </c>
      <c r="H5" s="24" t="str">
        <f>IF(est!H5="SI",C5,"NO")</f>
        <v>NO</v>
      </c>
      <c r="I5" s="24" t="str">
        <f>IF(est!I5="SI",C5,"NO")</f>
        <v>NO</v>
      </c>
      <c r="J5" s="24" t="str">
        <f>IF(est!J5="SI",C5,"NO")</f>
        <v>NO</v>
      </c>
      <c r="K5" s="23"/>
      <c r="L5" s="24" t="str">
        <f>IF(C5&lt;=4.9,B5,"SUPERADO")</f>
        <v>SUPERADO</v>
      </c>
      <c r="M5" s="23"/>
    </row>
    <row r="6" spans="1:13">
      <c r="A6">
        <f>SUM(A5)+1</f>
        <v>2</v>
      </c>
      <c r="B6" s="24">
        <f>est!C6</f>
        <v>0</v>
      </c>
      <c r="C6" s="24" t="str">
        <f>IF(est!B6="SI",'INS2'!P15,"0")</f>
        <v>0</v>
      </c>
      <c r="D6" s="24" t="str">
        <f>IF(est!D6="SI",C6,"NO")</f>
        <v>NO</v>
      </c>
      <c r="E6" s="24" t="str">
        <f>IF(est!E6="SI",C6,"NO")</f>
        <v>NO</v>
      </c>
      <c r="F6" s="24" t="str">
        <f>IF(est!F6="SI",C6,"NO")</f>
        <v>NO</v>
      </c>
      <c r="G6" s="24" t="str">
        <f>IF(est!G6="SI",C6,"NO")</f>
        <v>NO</v>
      </c>
      <c r="H6" s="24" t="str">
        <f>IF(est!H6="SI",C6,"NO")</f>
        <v>NO</v>
      </c>
      <c r="I6" s="24" t="str">
        <f>IF(est!I6="SI",C6,"NO")</f>
        <v>NO</v>
      </c>
      <c r="J6" s="24" t="str">
        <f>IF(est!J6="SI",C6,"NO")</f>
        <v>NO</v>
      </c>
      <c r="K6" s="23"/>
      <c r="L6" s="24" t="str">
        <f>IF(C6&lt;=4.9,B6,"SUPERADO")</f>
        <v>SUPERADO</v>
      </c>
      <c r="M6" s="23"/>
    </row>
    <row r="7" spans="1:13">
      <c r="A7">
        <f t="shared" ref="A7:A8" si="0">SUM(A6)+1</f>
        <v>3</v>
      </c>
      <c r="B7" s="24">
        <f>est!C7</f>
        <v>0</v>
      </c>
      <c r="C7" s="24" t="str">
        <f>IF(est!B7="SI",'INS3'!P15,"0")</f>
        <v>0</v>
      </c>
      <c r="D7" s="24" t="str">
        <f>IF(est!D7="SI",C7,"NO")</f>
        <v>NO</v>
      </c>
      <c r="E7" s="24" t="str">
        <f>IF(est!E7="SI",C7,"NO")</f>
        <v>NO</v>
      </c>
      <c r="F7" s="24" t="str">
        <f>IF(est!F7="SI",C7,"NO")</f>
        <v>NO</v>
      </c>
      <c r="G7" s="24" t="str">
        <f>IF(est!G7="SI",C7,"NO")</f>
        <v>NO</v>
      </c>
      <c r="H7" s="24" t="str">
        <f>IF(est!H7="SI",C7,"NO")</f>
        <v>NO</v>
      </c>
      <c r="I7" s="24" t="str">
        <f>IF(est!I7="SI",C7,"NO")</f>
        <v>NO</v>
      </c>
      <c r="J7" s="24" t="str">
        <f>IF(est!J7="SI",C7,"NO")</f>
        <v>NO</v>
      </c>
      <c r="K7" s="23"/>
      <c r="L7" s="24" t="str">
        <f>IF(C7&lt;=4.9,B7,"SUPERADO")</f>
        <v>SUPERADO</v>
      </c>
      <c r="M7" s="23"/>
    </row>
    <row r="8" spans="1:13">
      <c r="A8">
        <f t="shared" si="0"/>
        <v>4</v>
      </c>
      <c r="B8" s="24">
        <f>est!C8</f>
        <v>0</v>
      </c>
      <c r="C8" s="24" t="str">
        <f>IF(est!B8="SI",'INS4'!P15,"0")</f>
        <v>0</v>
      </c>
      <c r="D8" s="24" t="str">
        <f>IF(est!D8="SI",C8,"NO")</f>
        <v>NO</v>
      </c>
      <c r="E8" s="24" t="str">
        <f>IF(est!E8="SI",C8,"NO")</f>
        <v>NO</v>
      </c>
      <c r="F8" s="24" t="str">
        <f>IF(est!F8="SI",C8,"NO")</f>
        <v>NO</v>
      </c>
      <c r="G8" s="24" t="str">
        <f>IF(est!G8="SI",C8,"NO")</f>
        <v>NO</v>
      </c>
      <c r="H8" s="24" t="str">
        <f>IF(est!H8="SI",C8,"NO")</f>
        <v>NO</v>
      </c>
      <c r="I8" s="24" t="str">
        <f>IF(est!I8="SI",C8,"NO")</f>
        <v>NO</v>
      </c>
      <c r="J8" s="24" t="str">
        <f>IF(est!J8="SI",C8,"NO")</f>
        <v>NO</v>
      </c>
      <c r="K8" s="23"/>
      <c r="L8" s="24" t="str">
        <f>IF(C8&lt;=4.9,B8,"SUPERADO")</f>
        <v>SUPERADO</v>
      </c>
      <c r="M8" s="23"/>
    </row>
    <row r="9" spans="1:13">
      <c r="A9">
        <f t="shared" ref="A9" si="1">SUM(A8)+1</f>
        <v>5</v>
      </c>
      <c r="B9" s="24">
        <f>est!C9</f>
        <v>0</v>
      </c>
      <c r="C9" s="24" t="str">
        <f>IF(est!B9="SI",'INS5'!P15,"0")</f>
        <v>0</v>
      </c>
      <c r="D9" s="24" t="str">
        <f>IF(est!D9="SI",C9,"NO")</f>
        <v>NO</v>
      </c>
      <c r="E9" s="24" t="str">
        <f>IF(est!E9="SI",C9,"NO")</f>
        <v>NO</v>
      </c>
      <c r="F9" s="24" t="str">
        <f>IF(est!F9="SI",C9,"NO")</f>
        <v>NO</v>
      </c>
      <c r="G9" s="24" t="str">
        <f>IF(est!G9="SI",C9,"NO")</f>
        <v>NO</v>
      </c>
      <c r="H9" s="24" t="str">
        <f>IF(est!H9="SI",C9,"NO")</f>
        <v>NO</v>
      </c>
      <c r="I9" s="24" t="str">
        <f>IF(est!I9="SI",C9,"NO")</f>
        <v>NO</v>
      </c>
      <c r="J9" s="24" t="str">
        <f>IF(est!J9="SI",C9,"NO")</f>
        <v>NO</v>
      </c>
      <c r="K9" s="23"/>
      <c r="L9" s="24" t="str">
        <f>IF(C9&lt;=4.9,B9,"SUPERADO")</f>
        <v>SUPERADO</v>
      </c>
      <c r="M9" s="23"/>
    </row>
    <row r="10" spans="1:13">
      <c r="A10" s="9" t="s">
        <v>52</v>
      </c>
      <c r="B10" s="26"/>
      <c r="C10" s="26">
        <f>(((C5*est!D13)+(C6*est!D14)+(C7*est!D15)+(C8*est!D16)+(C9*est!D17))/100)</f>
        <v>0</v>
      </c>
      <c r="D10" s="26" t="e">
        <f t="shared" ref="D10:J10" si="2">AVERAGE(D5:D9)</f>
        <v>#DIV/0!</v>
      </c>
      <c r="E10" s="26" t="e">
        <f t="shared" si="2"/>
        <v>#DIV/0!</v>
      </c>
      <c r="F10" s="26" t="e">
        <f t="shared" si="2"/>
        <v>#DIV/0!</v>
      </c>
      <c r="G10" s="26" t="e">
        <f t="shared" si="2"/>
        <v>#DIV/0!</v>
      </c>
      <c r="H10" s="26" t="e">
        <f t="shared" si="2"/>
        <v>#DIV/0!</v>
      </c>
      <c r="I10" s="26" t="e">
        <f t="shared" si="2"/>
        <v>#DIV/0!</v>
      </c>
      <c r="J10" s="26" t="e">
        <f t="shared" si="2"/>
        <v>#DIV/0!</v>
      </c>
      <c r="K10" s="23"/>
      <c r="L10" s="23"/>
      <c r="M10" s="23"/>
    </row>
    <row r="11" spans="1:13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>
      <c r="B12" s="1" t="s">
        <v>53</v>
      </c>
    </row>
    <row r="13" spans="1:13">
      <c r="B13" s="31" t="s">
        <v>64</v>
      </c>
    </row>
    <row r="14" spans="1:13">
      <c r="B14" s="24" t="str">
        <f>IF(C5&lt;=4.9,est!C21,"SUPERADO")</f>
        <v>SUPERADO</v>
      </c>
    </row>
    <row r="15" spans="1:13">
      <c r="B15" s="24" t="str">
        <f>IF(C5&lt;=4.9,est!C22,"SUPERADO")</f>
        <v>SUPERADO</v>
      </c>
    </row>
    <row r="16" spans="1:13">
      <c r="B16" s="24" t="str">
        <f>IF(C5&lt;=4.9,est!C23,"SUPERADO")</f>
        <v>SUPERADO</v>
      </c>
    </row>
    <row r="17" spans="2:2">
      <c r="B17" s="24" t="str">
        <f>IF(C5&lt;=4.9,est!C24,"SUPERADO")</f>
        <v>SUPERADO</v>
      </c>
    </row>
    <row r="18" spans="2:2">
      <c r="B18" s="24" t="str">
        <f>IF(C5&lt;=4.9,est!C25,"SUPERADO")</f>
        <v>SUPERADO</v>
      </c>
    </row>
    <row r="19" spans="2:2">
      <c r="B19" s="24" t="str">
        <f>IF(C5&lt;=4.9,est!C26,"SUPERADO")</f>
        <v>SUPERADO</v>
      </c>
    </row>
    <row r="20" spans="2:2">
      <c r="B20" s="24" t="str">
        <f>IF(C5&lt;=4.9,est!C27,"SUPERADO")</f>
        <v>SUPERADO</v>
      </c>
    </row>
    <row r="21" spans="2:2">
      <c r="B21" s="24" t="str">
        <f>IF(C5&lt;=4.9,est!C28,"SUPERADO")</f>
        <v>SUPERADO</v>
      </c>
    </row>
    <row r="22" spans="2:2">
      <c r="B22" s="24" t="str">
        <f>IF(C5&lt;=4.9,est!C29,"SUPERADO")</f>
        <v>SUPERADO</v>
      </c>
    </row>
    <row r="23" spans="2:2">
      <c r="B23" s="24" t="str">
        <f>IF(C5&lt;=4.9,est!C30,"SUPERADO")</f>
        <v>SUPERADO</v>
      </c>
    </row>
    <row r="24" spans="2:2">
      <c r="B24" s="24" t="str">
        <f>IF(C5&lt;=4.9,est!C31,"SUPERADO")</f>
        <v>SUPERADO</v>
      </c>
    </row>
    <row r="25" spans="2:2">
      <c r="B25" s="24" t="str">
        <f>IF(C5&lt;=4.9,est!C32,"SUPERADO")</f>
        <v>SUPERADO</v>
      </c>
    </row>
    <row r="26" spans="2:2">
      <c r="B26" s="24" t="str">
        <f>IF(C5&lt;=4.9,est!C33,"SUPERADO")</f>
        <v>SUPERADO</v>
      </c>
    </row>
    <row r="27" spans="2:2">
      <c r="B27" s="24" t="str">
        <f>IF(C5&lt;=4.9,est!C34,"SUPERADO")</f>
        <v>SUPERADO</v>
      </c>
    </row>
    <row r="28" spans="2:2">
      <c r="B28" s="24" t="str">
        <f>IF(C5&lt;=4.9,est!C571,"SUPERADO")</f>
        <v>SUPERADO</v>
      </c>
    </row>
    <row r="29" spans="2:2">
      <c r="B29" s="24" t="str">
        <f>IF(C5&lt;=4.9,est!C36,"SUPERADO")</f>
        <v>SUPERADO</v>
      </c>
    </row>
    <row r="30" spans="2:2">
      <c r="B30" s="24" t="str">
        <f>IF(C5&lt;=4.9,est!C37,"SUPERADO")</f>
        <v>SUPERADO</v>
      </c>
    </row>
    <row r="31" spans="2:2">
      <c r="B31" s="24" t="str">
        <f>IF(C5&lt;=4.9,est!C38,"SUPERADO")</f>
        <v>SUPERADO</v>
      </c>
    </row>
    <row r="32" spans="2:2">
      <c r="B32" s="24" t="str">
        <f>IF(C5&lt;=4.9,est!C39,"SUPERADO")</f>
        <v>SUPERADO</v>
      </c>
    </row>
    <row r="33" spans="2:2">
      <c r="B33" s="24" t="str">
        <f>IF(C5&lt;=4.9,est!C40,"SUPERADO")</f>
        <v>SUPERADO</v>
      </c>
    </row>
    <row r="34" spans="2:2">
      <c r="B34" s="24" t="str">
        <f>IF(C5&lt;=4.9,est!C41,"SUPERADO")</f>
        <v>SUPERADO</v>
      </c>
    </row>
    <row r="35" spans="2:2">
      <c r="B35" s="24" t="str">
        <f>IF(C5&lt;=4.9,est!C42,"SUPERADO")</f>
        <v>SUPERADO</v>
      </c>
    </row>
    <row r="36" spans="2:2">
      <c r="B36" s="31" t="s">
        <v>65</v>
      </c>
    </row>
    <row r="37" spans="2:2">
      <c r="B37" s="24" t="str">
        <f>IF(C6&lt;=4.9,est!C44,"SUPERADO")</f>
        <v>SUPERADO</v>
      </c>
    </row>
    <row r="38" spans="2:2">
      <c r="B38" s="24" t="str">
        <f>IF(C6&lt;=4.9,est!C45,"SUPERADO")</f>
        <v>SUPERADO</v>
      </c>
    </row>
    <row r="39" spans="2:2">
      <c r="B39" s="24" t="str">
        <f>IF(C6&lt;=4.9,est!C46,"SUPERADO")</f>
        <v>SUPERADO</v>
      </c>
    </row>
    <row r="40" spans="2:2">
      <c r="B40" s="24" t="str">
        <f>IF(C6&lt;=4.9,est!C47,"SUPERADO")</f>
        <v>SUPERADO</v>
      </c>
    </row>
    <row r="41" spans="2:2">
      <c r="B41" s="24" t="str">
        <f>IF(C6&lt;=4.9,est!C48,"SUPERADO")</f>
        <v>SUPERADO</v>
      </c>
    </row>
    <row r="42" spans="2:2">
      <c r="B42" s="24" t="str">
        <f>IF(C6&lt;=4.9,est!C49,"SUPERADO")</f>
        <v>SUPERADO</v>
      </c>
    </row>
    <row r="43" spans="2:2">
      <c r="B43" s="24" t="str">
        <f>IF(C6&lt;=4.9,est!C50,"SUPERADO")</f>
        <v>SUPERADO</v>
      </c>
    </row>
    <row r="44" spans="2:2">
      <c r="B44" s="24" t="str">
        <f>IF(C6&lt;=4.9,est!C51,"SUPERADO")</f>
        <v>SUPERADO</v>
      </c>
    </row>
    <row r="45" spans="2:2">
      <c r="B45" s="24" t="str">
        <f>IF(C6&lt;=4.9,est!C52,"SUPERADO")</f>
        <v>SUPERADO</v>
      </c>
    </row>
    <row r="46" spans="2:2">
      <c r="B46" s="24" t="str">
        <f>IF(C6&lt;=4.9,est!C53,"SUPERADO")</f>
        <v>SUPERADO</v>
      </c>
    </row>
    <row r="47" spans="2:2">
      <c r="B47" s="31" t="s">
        <v>66</v>
      </c>
    </row>
    <row r="48" spans="2:2">
      <c r="B48" s="24" t="str">
        <f>IF(C7&lt;=4.9,est!C55,"SUPERADO")</f>
        <v>SUPERADO</v>
      </c>
    </row>
    <row r="49" spans="2:2">
      <c r="B49" s="24" t="str">
        <f>IF(C7&lt;=4.9,est!C56,"SUPERADO")</f>
        <v>SUPERADO</v>
      </c>
    </row>
    <row r="50" spans="2:2">
      <c r="B50" s="24" t="str">
        <f>IF(C7&lt;=4.9,est!C57,"SUPERADO")</f>
        <v>SUPERADO</v>
      </c>
    </row>
    <row r="51" spans="2:2">
      <c r="B51" s="24" t="str">
        <f>IF(C7&lt;=4.9,est!C58,"SUPERADO")</f>
        <v>SUPERADO</v>
      </c>
    </row>
    <row r="52" spans="2:2">
      <c r="B52" s="24" t="str">
        <f>IF(C7&lt;=4.9,est!C59,"SUPERADO")</f>
        <v>SUPERADO</v>
      </c>
    </row>
    <row r="53" spans="2:2">
      <c r="B53" s="24" t="str">
        <f>IF(C7&lt;=4.9,est!C60,"SUPERADO")</f>
        <v>SUPERADO</v>
      </c>
    </row>
    <row r="54" spans="2:2">
      <c r="B54" s="24" t="str">
        <f>IF(C7&lt;=4.9,est!C61,"SUPERADO")</f>
        <v>SUPERADO</v>
      </c>
    </row>
    <row r="55" spans="2:2">
      <c r="B55" s="24" t="str">
        <f>IF(C7&lt;=4.9,est!C62,"SUPERADO")</f>
        <v>SUPERADO</v>
      </c>
    </row>
    <row r="56" spans="2:2">
      <c r="B56" s="24" t="str">
        <f>IF(C7&lt;=4.9,est!C63,"SUPERADO")</f>
        <v>SUPERADO</v>
      </c>
    </row>
    <row r="57" spans="2:2">
      <c r="B57" s="24" t="str">
        <f>IF(C7&lt;=4.9,est!C64,"SUPERADO")</f>
        <v>SUPERADO</v>
      </c>
    </row>
    <row r="58" spans="2:2">
      <c r="B58" s="31" t="s">
        <v>67</v>
      </c>
    </row>
    <row r="59" spans="2:2">
      <c r="B59" s="24" t="str">
        <f>IF(C8&lt;=4.9,est!C66,"SUPERADO")</f>
        <v>SUPERADO</v>
      </c>
    </row>
    <row r="60" spans="2:2">
      <c r="B60" s="24" t="str">
        <f>IF(C8&lt;=4.9,est!C67,"SUPERADO")</f>
        <v>SUPERADO</v>
      </c>
    </row>
    <row r="61" spans="2:2">
      <c r="B61" s="24" t="str">
        <f>IF(C8&lt;=4.9,est!C68,"SUPERADO")</f>
        <v>SUPERADO</v>
      </c>
    </row>
    <row r="62" spans="2:2">
      <c r="B62" s="24" t="str">
        <f>IF(C8&lt;=4.9,est!C69,"SUPERADO")</f>
        <v>SUPERADO</v>
      </c>
    </row>
    <row r="63" spans="2:2">
      <c r="B63" s="24" t="str">
        <f>IF(C8&lt;=4.9,est!C70,"SUPERADO")</f>
        <v>SUPERADO</v>
      </c>
    </row>
    <row r="64" spans="2:2">
      <c r="B64" s="24" t="str">
        <f>IF(C8&lt;=4.9,est!C71,"SUPERADO")</f>
        <v>SUPERADO</v>
      </c>
    </row>
    <row r="65" spans="2:2">
      <c r="B65" s="24" t="str">
        <f>IF(C8&lt;=4.9,est!C72,"SUPERADO")</f>
        <v>SUPERADO</v>
      </c>
    </row>
    <row r="66" spans="2:2">
      <c r="B66" s="24" t="str">
        <f>IF(C8&lt;=4.9,est!C73,"SUPERADO")</f>
        <v>SUPERADO</v>
      </c>
    </row>
    <row r="67" spans="2:2">
      <c r="B67" s="24" t="str">
        <f>IF(C8&lt;=4.9,est!C74,"SUPERADO")</f>
        <v>SUPERADO</v>
      </c>
    </row>
    <row r="68" spans="2:2">
      <c r="B68" s="24" t="str">
        <f>IF(C8&lt;=4.9,est!C75,"SUPERADO")</f>
        <v>SUPERADO</v>
      </c>
    </row>
    <row r="69" spans="2:2">
      <c r="B69" s="31" t="s">
        <v>68</v>
      </c>
    </row>
    <row r="70" spans="2:2">
      <c r="B70" s="24" t="str">
        <f>IF(C9&lt;=4.9,est!C77,"SUPERADO")</f>
        <v>SUPERADO</v>
      </c>
    </row>
    <row r="71" spans="2:2">
      <c r="B71" s="24" t="str">
        <f>IF(C9&lt;=4.9,est!C78,"SUPERADO")</f>
        <v>SUPERADO</v>
      </c>
    </row>
    <row r="72" spans="2:2">
      <c r="B72" s="24" t="str">
        <f>IF(C9&lt;=4.9,est!C79,"SUPERADO")</f>
        <v>SUPERADO</v>
      </c>
    </row>
    <row r="73" spans="2:2">
      <c r="B73" s="24" t="str">
        <f>IF(C9&lt;=4.9,est!C80,"SUPERADO")</f>
        <v>SUPERADO</v>
      </c>
    </row>
    <row r="74" spans="2:2">
      <c r="B74" s="24" t="str">
        <f>IF(C9&lt;=4.9,est!C81,"SUPERADO")</f>
        <v>SUPERADO</v>
      </c>
    </row>
    <row r="75" spans="2:2">
      <c r="B75" s="24" t="str">
        <f>IF(C9&lt;=4.9,est!C82,"SUPERADO")</f>
        <v>SUPERADO</v>
      </c>
    </row>
    <row r="76" spans="2:2">
      <c r="B76" s="24" t="str">
        <f>IF(C9&lt;=4.9,est!C83,"SUPERADO")</f>
        <v>SUPERADO</v>
      </c>
    </row>
    <row r="77" spans="2:2">
      <c r="B77" s="24" t="str">
        <f>IF(C9&lt;=4.9,est!C84,"SUPERADO")</f>
        <v>SUPERADO</v>
      </c>
    </row>
    <row r="78" spans="2:2">
      <c r="B78" s="24" t="str">
        <f>IF(C9&lt;=4.9,est!C85,"SUPERADO")</f>
        <v>SUPERADO</v>
      </c>
    </row>
    <row r="79" spans="2:2">
      <c r="B79" s="24" t="str">
        <f>IF(C9&lt;=4.9,est!C86,"SUPERADO")</f>
        <v>SUPERADO</v>
      </c>
    </row>
  </sheetData>
  <sheetProtection password="C372" sheet="1" objects="1" scenarios="1"/>
  <protectedRanges>
    <protectedRange password="C4B2" sqref="L4" name="Rango1"/>
    <protectedRange password="C4B2" sqref="B12" name="Rango1_2"/>
  </protectedRanges>
  <mergeCells count="2">
    <mergeCell ref="B3:B4"/>
    <mergeCell ref="D3:J3"/>
  </mergeCells>
  <conditionalFormatting sqref="D5:J9 B13">
    <cfRule type="cellIs" dxfId="159" priority="506" operator="equal">
      <formula>"IN"</formula>
    </cfRule>
  </conditionalFormatting>
  <conditionalFormatting sqref="D5:J9">
    <cfRule type="cellIs" dxfId="158" priority="491" operator="equal">
      <formula>"x"</formula>
    </cfRule>
  </conditionalFormatting>
  <conditionalFormatting sqref="L4 A9:A10 A1:A4 B1:K10">
    <cfRule type="cellIs" dxfId="157" priority="406" operator="between">
      <formula>0.1</formula>
      <formula>4.9</formula>
    </cfRule>
  </conditionalFormatting>
  <conditionalFormatting sqref="D5:J9">
    <cfRule type="cellIs" dxfId="156" priority="188" operator="equal">
      <formula>"SI"</formula>
    </cfRule>
    <cfRule type="cellIs" dxfId="155" priority="189" operator="equal">
      <formula>"IN"</formula>
    </cfRule>
  </conditionalFormatting>
  <conditionalFormatting sqref="D5:J9">
    <cfRule type="cellIs" dxfId="154" priority="180" operator="equal">
      <formula>"SI"</formula>
    </cfRule>
    <cfRule type="cellIs" dxfId="153" priority="181" operator="equal">
      <formula>"IN"</formula>
    </cfRule>
  </conditionalFormatting>
  <conditionalFormatting sqref="D5:J9 B5:B9">
    <cfRule type="colorScale" priority="509">
      <colorScale>
        <cfvo type="min" val="0"/>
        <cfvo type="max" val="0"/>
        <color rgb="FFFF7128"/>
        <color rgb="FFFFEF9C"/>
      </colorScale>
    </cfRule>
  </conditionalFormatting>
  <conditionalFormatting sqref="D5:J9">
    <cfRule type="colorScale" priority="517">
      <colorScale>
        <cfvo type="min" val="0"/>
        <cfvo type="max" val="0"/>
        <color rgb="FFFF7128"/>
        <color rgb="FFFFEF9C"/>
      </colorScale>
    </cfRule>
  </conditionalFormatting>
  <conditionalFormatting sqref="B13 B36 B47 B58 B69">
    <cfRule type="cellIs" dxfId="152" priority="4" operator="equal">
      <formula>"IN"</formula>
    </cfRule>
  </conditionalFormatting>
  <conditionalFormatting sqref="B12:B13">
    <cfRule type="cellIs" dxfId="151" priority="3" operator="between">
      <formula>0.1</formula>
      <formula>4.9</formula>
    </cfRule>
  </conditionalFormatting>
  <conditionalFormatting sqref="C10">
    <cfRule type="cellIs" dxfId="150" priority="2" operator="between">
      <formula>0.1</formula>
      <formula>4.9</formula>
    </cfRule>
  </conditionalFormatting>
  <conditionalFormatting sqref="C10">
    <cfRule type="cellIs" dxfId="149" priority="1" operator="between">
      <formula>0.1</formula>
      <formula>4.9</formula>
    </cfRule>
  </conditionalFormatting>
  <dataValidations count="3">
    <dataValidation type="list" allowBlank="1" showInputMessage="1" showErrorMessage="1" sqref="J2">
      <formula1>si</formula1>
    </dataValidation>
    <dataValidation type="list" allowBlank="1" showInputMessage="1" showErrorMessage="1" sqref="L2">
      <formula1>cur</formula1>
    </dataValidation>
    <dataValidation type="list" allowBlank="1" showInputMessage="1" showErrorMessage="1" sqref="G1">
      <formula1>$U$5:$U$9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C00000"/>
  </sheetPr>
  <dimension ref="A1:M79"/>
  <sheetViews>
    <sheetView workbookViewId="0">
      <selection activeCell="C10" sqref="C10"/>
    </sheetView>
  </sheetViews>
  <sheetFormatPr baseColWidth="10" defaultRowHeight="15"/>
  <cols>
    <col min="1" max="1" width="12.7109375" customWidth="1"/>
    <col min="2" max="2" width="100.7109375" customWidth="1"/>
    <col min="5" max="5" width="13.42578125" bestFit="1" customWidth="1"/>
    <col min="10" max="10" width="13.140625" customWidth="1"/>
    <col min="11" max="11" width="16.5703125" customWidth="1"/>
    <col min="12" max="12" width="100.7109375" customWidth="1"/>
  </cols>
  <sheetData>
    <row r="1" spans="1:13">
      <c r="A1" s="2" t="s">
        <v>3</v>
      </c>
      <c r="B1">
        <f>general!B18</f>
        <v>0</v>
      </c>
      <c r="F1" s="2" t="s">
        <v>0</v>
      </c>
      <c r="G1">
        <f>general!C1</f>
        <v>0</v>
      </c>
      <c r="I1" s="2" t="s">
        <v>4</v>
      </c>
      <c r="J1">
        <f>general!E1</f>
        <v>0</v>
      </c>
      <c r="K1" s="2" t="s">
        <v>8</v>
      </c>
    </row>
    <row r="2" spans="1:13">
      <c r="A2" s="2" t="s">
        <v>2</v>
      </c>
      <c r="B2">
        <f>C10</f>
        <v>0</v>
      </c>
      <c r="F2" s="2" t="s">
        <v>1</v>
      </c>
      <c r="G2">
        <f>general!E2</f>
        <v>0</v>
      </c>
      <c r="I2" s="2" t="s">
        <v>5</v>
      </c>
      <c r="K2" s="2" t="s">
        <v>6</v>
      </c>
    </row>
    <row r="3" spans="1:13">
      <c r="B3" s="42" t="s">
        <v>7</v>
      </c>
      <c r="D3" s="44" t="s">
        <v>2</v>
      </c>
      <c r="E3" s="45"/>
      <c r="F3" s="45"/>
      <c r="G3" s="45"/>
      <c r="H3" s="45"/>
      <c r="I3" s="45"/>
      <c r="J3" s="46"/>
    </row>
    <row r="4" spans="1:13">
      <c r="B4" s="42"/>
      <c r="C4" s="8" t="s">
        <v>51</v>
      </c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1" t="s">
        <v>31</v>
      </c>
      <c r="L4" s="1" t="s">
        <v>53</v>
      </c>
    </row>
    <row r="5" spans="1:13">
      <c r="A5">
        <v>1</v>
      </c>
      <c r="B5" s="24">
        <f>est!C5</f>
        <v>0</v>
      </c>
      <c r="C5" s="24" t="str">
        <f>IF(est!B5="SI",'INS1'!Q15,"0")</f>
        <v>0</v>
      </c>
      <c r="D5" s="24" t="str">
        <f>IF(est!D5="SI",C5,"NO")</f>
        <v>NO</v>
      </c>
      <c r="E5" s="24" t="str">
        <f>IF(est!E5="SI",C5,"NO")</f>
        <v>NO</v>
      </c>
      <c r="F5" s="24" t="str">
        <f>IF(est!F5="SI",C5,"NO")</f>
        <v>NO</v>
      </c>
      <c r="G5" s="24" t="str">
        <f>IF(est!G5="SI",C5,"NO")</f>
        <v>NO</v>
      </c>
      <c r="H5" s="24" t="str">
        <f>IF(est!H5="SI",C5,"NO")</f>
        <v>NO</v>
      </c>
      <c r="I5" s="24" t="str">
        <f>IF(est!I5="SI",C5,"NO")</f>
        <v>NO</v>
      </c>
      <c r="J5" s="24" t="str">
        <f>IF(est!J5="SI",C5,"NO")</f>
        <v>NO</v>
      </c>
      <c r="K5" s="23"/>
      <c r="L5" s="24" t="str">
        <f>IF(C5&lt;=4.9,B5,"SUPERADO")</f>
        <v>SUPERADO</v>
      </c>
      <c r="M5" s="23"/>
    </row>
    <row r="6" spans="1:13">
      <c r="A6">
        <f>SUM(A5)+1</f>
        <v>2</v>
      </c>
      <c r="B6" s="24">
        <f>est!C6</f>
        <v>0</v>
      </c>
      <c r="C6" s="24" t="str">
        <f>IF(est!B6="SI",'INS2'!Q15,"0")</f>
        <v>0</v>
      </c>
      <c r="D6" s="24" t="str">
        <f>IF(est!D6="SI",C6,"NO")</f>
        <v>NO</v>
      </c>
      <c r="E6" s="24" t="str">
        <f>IF(est!E6="SI",C6,"NO")</f>
        <v>NO</v>
      </c>
      <c r="F6" s="24" t="str">
        <f>IF(est!F6="SI",C6,"NO")</f>
        <v>NO</v>
      </c>
      <c r="G6" s="24" t="str">
        <f>IF(est!G6="SI",C6,"NO")</f>
        <v>NO</v>
      </c>
      <c r="H6" s="24" t="str">
        <f>IF(est!H6="SI",C6,"NO")</f>
        <v>NO</v>
      </c>
      <c r="I6" s="24" t="str">
        <f>IF(est!I6="SI",C6,"NO")</f>
        <v>NO</v>
      </c>
      <c r="J6" s="24" t="str">
        <f>IF(est!J6="SI",C6,"NO")</f>
        <v>NO</v>
      </c>
      <c r="K6" s="23"/>
      <c r="L6" s="24" t="str">
        <f>IF(C6&lt;=4.9,B6,"SUPERADO")</f>
        <v>SUPERADO</v>
      </c>
      <c r="M6" s="23"/>
    </row>
    <row r="7" spans="1:13">
      <c r="A7">
        <f t="shared" ref="A7:A8" si="0">SUM(A6)+1</f>
        <v>3</v>
      </c>
      <c r="B7" s="24">
        <f>est!C7</f>
        <v>0</v>
      </c>
      <c r="C7" s="24" t="str">
        <f>IF(est!B7="SI",'INS3'!Q15,"0")</f>
        <v>0</v>
      </c>
      <c r="D7" s="24" t="str">
        <f>IF(est!D7="SI",C7,"NO")</f>
        <v>NO</v>
      </c>
      <c r="E7" s="24" t="str">
        <f>IF(est!E7="SI",C7,"NO")</f>
        <v>NO</v>
      </c>
      <c r="F7" s="24" t="str">
        <f>IF(est!F7="SI",C7,"NO")</f>
        <v>NO</v>
      </c>
      <c r="G7" s="24" t="str">
        <f>IF(est!G7="SI",C7,"NO")</f>
        <v>NO</v>
      </c>
      <c r="H7" s="24" t="str">
        <f>IF(est!H7="SI",C7,"NO")</f>
        <v>NO</v>
      </c>
      <c r="I7" s="24" t="str">
        <f>IF(est!I7="SI",C7,"NO")</f>
        <v>NO</v>
      </c>
      <c r="J7" s="24" t="str">
        <f>IF(est!J7="SI",C7,"NO")</f>
        <v>NO</v>
      </c>
      <c r="K7" s="23"/>
      <c r="L7" s="24" t="str">
        <f>IF(C7&lt;=4.9,B7,"SUPERADO")</f>
        <v>SUPERADO</v>
      </c>
      <c r="M7" s="23"/>
    </row>
    <row r="8" spans="1:13">
      <c r="A8">
        <f t="shared" si="0"/>
        <v>4</v>
      </c>
      <c r="B8" s="24">
        <f>est!C8</f>
        <v>0</v>
      </c>
      <c r="C8" s="24" t="str">
        <f>IF(est!B8="SI",'INS4'!Q15,"0")</f>
        <v>0</v>
      </c>
      <c r="D8" s="24" t="str">
        <f>IF(est!D8="SI",C8,"NO")</f>
        <v>NO</v>
      </c>
      <c r="E8" s="24" t="str">
        <f>IF(est!E8="SI",C8,"NO")</f>
        <v>NO</v>
      </c>
      <c r="F8" s="24" t="str">
        <f>IF(est!F8="SI",C8,"NO")</f>
        <v>NO</v>
      </c>
      <c r="G8" s="24" t="str">
        <f>IF(est!G8="SI",C8,"NO")</f>
        <v>NO</v>
      </c>
      <c r="H8" s="24" t="str">
        <f>IF(est!H8="SI",C8,"NO")</f>
        <v>NO</v>
      </c>
      <c r="I8" s="24" t="str">
        <f>IF(est!I8="SI",C8,"NO")</f>
        <v>NO</v>
      </c>
      <c r="J8" s="24" t="str">
        <f>IF(est!J8="SI",C8,"NO")</f>
        <v>NO</v>
      </c>
      <c r="K8" s="23"/>
      <c r="L8" s="24" t="str">
        <f>IF(C8&lt;=4.9,B8,"SUPERADO")</f>
        <v>SUPERADO</v>
      </c>
      <c r="M8" s="23"/>
    </row>
    <row r="9" spans="1:13">
      <c r="A9">
        <f t="shared" ref="A9" si="1">SUM(A8)+1</f>
        <v>5</v>
      </c>
      <c r="B9" s="24">
        <f>est!C9</f>
        <v>0</v>
      </c>
      <c r="C9" s="24" t="str">
        <f>IF(est!B9="SI",'INS5'!Q15,"0")</f>
        <v>0</v>
      </c>
      <c r="D9" s="24" t="str">
        <f>IF(est!D9="SI",C9,"NO")</f>
        <v>NO</v>
      </c>
      <c r="E9" s="24" t="str">
        <f>IF(est!E9="SI",C9,"NO")</f>
        <v>NO</v>
      </c>
      <c r="F9" s="24" t="str">
        <f>IF(est!F9="SI",C9,"NO")</f>
        <v>NO</v>
      </c>
      <c r="G9" s="24" t="str">
        <f>IF(est!G9="SI",C9,"NO")</f>
        <v>NO</v>
      </c>
      <c r="H9" s="24" t="str">
        <f>IF(est!H9="SI",C9,"NO")</f>
        <v>NO</v>
      </c>
      <c r="I9" s="24" t="str">
        <f>IF(est!I9="SI",C9,"NO")</f>
        <v>NO</v>
      </c>
      <c r="J9" s="24" t="str">
        <f>IF(est!J9="SI",C9,"NO")</f>
        <v>NO</v>
      </c>
      <c r="K9" s="23"/>
      <c r="L9" s="24" t="str">
        <f>IF(C9&lt;=4.9,B9,"SUPERADO")</f>
        <v>SUPERADO</v>
      </c>
      <c r="M9" s="23"/>
    </row>
    <row r="10" spans="1:13">
      <c r="A10" s="9" t="s">
        <v>52</v>
      </c>
      <c r="B10" s="26"/>
      <c r="C10" s="26">
        <f>(((C5*est!D13)+(C6*est!D14)+(C7*est!D15)+(C8*est!D16)+(C9*est!D17))/100)</f>
        <v>0</v>
      </c>
      <c r="D10" s="26" t="e">
        <f t="shared" ref="D10:J10" si="2">AVERAGE(D5:D9)</f>
        <v>#DIV/0!</v>
      </c>
      <c r="E10" s="26" t="e">
        <f t="shared" si="2"/>
        <v>#DIV/0!</v>
      </c>
      <c r="F10" s="26" t="e">
        <f t="shared" si="2"/>
        <v>#DIV/0!</v>
      </c>
      <c r="G10" s="26" t="e">
        <f t="shared" si="2"/>
        <v>#DIV/0!</v>
      </c>
      <c r="H10" s="26" t="e">
        <f t="shared" si="2"/>
        <v>#DIV/0!</v>
      </c>
      <c r="I10" s="26" t="e">
        <f t="shared" si="2"/>
        <v>#DIV/0!</v>
      </c>
      <c r="J10" s="26" t="e">
        <f t="shared" si="2"/>
        <v>#DIV/0!</v>
      </c>
      <c r="K10" s="23"/>
      <c r="L10" s="23"/>
      <c r="M10" s="23"/>
    </row>
    <row r="11" spans="1:13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>
      <c r="B12" s="1" t="s">
        <v>53</v>
      </c>
    </row>
    <row r="13" spans="1:13">
      <c r="B13" s="31" t="s">
        <v>64</v>
      </c>
    </row>
    <row r="14" spans="1:13">
      <c r="B14" s="24" t="str">
        <f>IF(C5&lt;=4.9,est!C21,"SUPERADO")</f>
        <v>SUPERADO</v>
      </c>
    </row>
    <row r="15" spans="1:13">
      <c r="B15" s="24" t="str">
        <f>IF(C5&lt;=4.9,est!C22,"SUPERADO")</f>
        <v>SUPERADO</v>
      </c>
    </row>
    <row r="16" spans="1:13">
      <c r="B16" s="24" t="str">
        <f>IF(C5&lt;=4.9,est!C23,"SUPERADO")</f>
        <v>SUPERADO</v>
      </c>
    </row>
    <row r="17" spans="2:2">
      <c r="B17" s="24" t="str">
        <f>IF(C5&lt;=4.9,est!C24,"SUPERADO")</f>
        <v>SUPERADO</v>
      </c>
    </row>
    <row r="18" spans="2:2">
      <c r="B18" s="24" t="str">
        <f>IF(C5&lt;=4.9,est!C25,"SUPERADO")</f>
        <v>SUPERADO</v>
      </c>
    </row>
    <row r="19" spans="2:2">
      <c r="B19" s="24" t="str">
        <f>IF(C5&lt;=4.9,est!C26,"SUPERADO")</f>
        <v>SUPERADO</v>
      </c>
    </row>
    <row r="20" spans="2:2">
      <c r="B20" s="24" t="str">
        <f>IF(C5&lt;=4.9,est!C27,"SUPERADO")</f>
        <v>SUPERADO</v>
      </c>
    </row>
    <row r="21" spans="2:2">
      <c r="B21" s="24" t="str">
        <f>IF(C5&lt;=4.9,est!C28,"SUPERADO")</f>
        <v>SUPERADO</v>
      </c>
    </row>
    <row r="22" spans="2:2">
      <c r="B22" s="24" t="str">
        <f>IF(C5&lt;=4.9,est!C29,"SUPERADO")</f>
        <v>SUPERADO</v>
      </c>
    </row>
    <row r="23" spans="2:2">
      <c r="B23" s="24" t="str">
        <f>IF(C5&lt;=4.9,est!C30,"SUPERADO")</f>
        <v>SUPERADO</v>
      </c>
    </row>
    <row r="24" spans="2:2">
      <c r="B24" s="24" t="str">
        <f>IF(C5&lt;=4.9,est!C31,"SUPERADO")</f>
        <v>SUPERADO</v>
      </c>
    </row>
    <row r="25" spans="2:2">
      <c r="B25" s="24" t="str">
        <f>IF(C5&lt;=4.9,est!C32,"SUPERADO")</f>
        <v>SUPERADO</v>
      </c>
    </row>
    <row r="26" spans="2:2">
      <c r="B26" s="24" t="str">
        <f>IF(C5&lt;=4.9,est!C33,"SUPERADO")</f>
        <v>SUPERADO</v>
      </c>
    </row>
    <row r="27" spans="2:2">
      <c r="B27" s="24" t="str">
        <f>IF(C5&lt;=4.9,est!C34,"SUPERADO")</f>
        <v>SUPERADO</v>
      </c>
    </row>
    <row r="28" spans="2:2">
      <c r="B28" s="24" t="str">
        <f>IF(C5&lt;=4.9,est!C571,"SUPERADO")</f>
        <v>SUPERADO</v>
      </c>
    </row>
    <row r="29" spans="2:2">
      <c r="B29" s="24" t="str">
        <f>IF(C5&lt;=4.9,est!C36,"SUPERADO")</f>
        <v>SUPERADO</v>
      </c>
    </row>
    <row r="30" spans="2:2">
      <c r="B30" s="24" t="str">
        <f>IF(C5&lt;=4.9,est!C37,"SUPERADO")</f>
        <v>SUPERADO</v>
      </c>
    </row>
    <row r="31" spans="2:2">
      <c r="B31" s="24" t="str">
        <f>IF(C5&lt;=4.9,est!C38,"SUPERADO")</f>
        <v>SUPERADO</v>
      </c>
    </row>
    <row r="32" spans="2:2">
      <c r="B32" s="24" t="str">
        <f>IF(C5&lt;=4.9,est!C39,"SUPERADO")</f>
        <v>SUPERADO</v>
      </c>
    </row>
    <row r="33" spans="2:2">
      <c r="B33" s="24" t="str">
        <f>IF(C5&lt;=4.9,est!C40,"SUPERADO")</f>
        <v>SUPERADO</v>
      </c>
    </row>
    <row r="34" spans="2:2">
      <c r="B34" s="24" t="str">
        <f>IF(C5&lt;=4.9,est!C41,"SUPERADO")</f>
        <v>SUPERADO</v>
      </c>
    </row>
    <row r="35" spans="2:2">
      <c r="B35" s="24" t="str">
        <f>IF(C5&lt;=4.9,est!C42,"SUPERADO")</f>
        <v>SUPERADO</v>
      </c>
    </row>
    <row r="36" spans="2:2">
      <c r="B36" s="31" t="s">
        <v>65</v>
      </c>
    </row>
    <row r="37" spans="2:2">
      <c r="B37" s="24" t="str">
        <f>IF(C6&lt;=4.9,est!C44,"SUPERADO")</f>
        <v>SUPERADO</v>
      </c>
    </row>
    <row r="38" spans="2:2">
      <c r="B38" s="24" t="str">
        <f>IF(C6&lt;=4.9,est!C45,"SUPERADO")</f>
        <v>SUPERADO</v>
      </c>
    </row>
    <row r="39" spans="2:2">
      <c r="B39" s="24" t="str">
        <f>IF(C6&lt;=4.9,est!C46,"SUPERADO")</f>
        <v>SUPERADO</v>
      </c>
    </row>
    <row r="40" spans="2:2">
      <c r="B40" s="24" t="str">
        <f>IF(C6&lt;=4.9,est!C47,"SUPERADO")</f>
        <v>SUPERADO</v>
      </c>
    </row>
    <row r="41" spans="2:2">
      <c r="B41" s="24" t="str">
        <f>IF(C6&lt;=4.9,est!C48,"SUPERADO")</f>
        <v>SUPERADO</v>
      </c>
    </row>
    <row r="42" spans="2:2">
      <c r="B42" s="24" t="str">
        <f>IF(C6&lt;=4.9,est!C49,"SUPERADO")</f>
        <v>SUPERADO</v>
      </c>
    </row>
    <row r="43" spans="2:2">
      <c r="B43" s="24" t="str">
        <f>IF(C6&lt;=4.9,est!C50,"SUPERADO")</f>
        <v>SUPERADO</v>
      </c>
    </row>
    <row r="44" spans="2:2">
      <c r="B44" s="24" t="str">
        <f>IF(C6&lt;=4.9,est!C51,"SUPERADO")</f>
        <v>SUPERADO</v>
      </c>
    </row>
    <row r="45" spans="2:2">
      <c r="B45" s="24" t="str">
        <f>IF(C6&lt;=4.9,est!C52,"SUPERADO")</f>
        <v>SUPERADO</v>
      </c>
    </row>
    <row r="46" spans="2:2">
      <c r="B46" s="24" t="str">
        <f>IF(C6&lt;=4.9,est!C53,"SUPERADO")</f>
        <v>SUPERADO</v>
      </c>
    </row>
    <row r="47" spans="2:2">
      <c r="B47" s="31" t="s">
        <v>66</v>
      </c>
    </row>
    <row r="48" spans="2:2">
      <c r="B48" s="24" t="str">
        <f>IF(C7&lt;=4.9,est!C55,"SUPERADO")</f>
        <v>SUPERADO</v>
      </c>
    </row>
    <row r="49" spans="2:2">
      <c r="B49" s="24" t="str">
        <f>IF(C7&lt;=4.9,est!C56,"SUPERADO")</f>
        <v>SUPERADO</v>
      </c>
    </row>
    <row r="50" spans="2:2">
      <c r="B50" s="24" t="str">
        <f>IF(C7&lt;=4.9,est!C57,"SUPERADO")</f>
        <v>SUPERADO</v>
      </c>
    </row>
    <row r="51" spans="2:2">
      <c r="B51" s="24" t="str">
        <f>IF(C7&lt;=4.9,est!C58,"SUPERADO")</f>
        <v>SUPERADO</v>
      </c>
    </row>
    <row r="52" spans="2:2">
      <c r="B52" s="24" t="str">
        <f>IF(C7&lt;=4.9,est!C59,"SUPERADO")</f>
        <v>SUPERADO</v>
      </c>
    </row>
    <row r="53" spans="2:2">
      <c r="B53" s="24" t="str">
        <f>IF(C7&lt;=4.9,est!C60,"SUPERADO")</f>
        <v>SUPERADO</v>
      </c>
    </row>
    <row r="54" spans="2:2">
      <c r="B54" s="24" t="str">
        <f>IF(C7&lt;=4.9,est!C61,"SUPERADO")</f>
        <v>SUPERADO</v>
      </c>
    </row>
    <row r="55" spans="2:2">
      <c r="B55" s="24" t="str">
        <f>IF(C7&lt;=4.9,est!C62,"SUPERADO")</f>
        <v>SUPERADO</v>
      </c>
    </row>
    <row r="56" spans="2:2">
      <c r="B56" s="24" t="str">
        <f>IF(C7&lt;=4.9,est!C63,"SUPERADO")</f>
        <v>SUPERADO</v>
      </c>
    </row>
    <row r="57" spans="2:2">
      <c r="B57" s="24" t="str">
        <f>IF(C7&lt;=4.9,est!C64,"SUPERADO")</f>
        <v>SUPERADO</v>
      </c>
    </row>
    <row r="58" spans="2:2">
      <c r="B58" s="31" t="s">
        <v>67</v>
      </c>
    </row>
    <row r="59" spans="2:2">
      <c r="B59" s="24" t="str">
        <f>IF(C8&lt;=4.9,est!C66,"SUPERADO")</f>
        <v>SUPERADO</v>
      </c>
    </row>
    <row r="60" spans="2:2">
      <c r="B60" s="24" t="str">
        <f>IF(C8&lt;=4.9,est!C67,"SUPERADO")</f>
        <v>SUPERADO</v>
      </c>
    </row>
    <row r="61" spans="2:2">
      <c r="B61" s="24" t="str">
        <f>IF(C8&lt;=4.9,est!C68,"SUPERADO")</f>
        <v>SUPERADO</v>
      </c>
    </row>
    <row r="62" spans="2:2">
      <c r="B62" s="24" t="str">
        <f>IF(C8&lt;=4.9,est!C69,"SUPERADO")</f>
        <v>SUPERADO</v>
      </c>
    </row>
    <row r="63" spans="2:2">
      <c r="B63" s="24" t="str">
        <f>IF(C8&lt;=4.9,est!C70,"SUPERADO")</f>
        <v>SUPERADO</v>
      </c>
    </row>
    <row r="64" spans="2:2">
      <c r="B64" s="24" t="str">
        <f>IF(C8&lt;=4.9,est!C71,"SUPERADO")</f>
        <v>SUPERADO</v>
      </c>
    </row>
    <row r="65" spans="2:2">
      <c r="B65" s="24" t="str">
        <f>IF(C8&lt;=4.9,est!C72,"SUPERADO")</f>
        <v>SUPERADO</v>
      </c>
    </row>
    <row r="66" spans="2:2">
      <c r="B66" s="24" t="str">
        <f>IF(C8&lt;=4.9,est!C73,"SUPERADO")</f>
        <v>SUPERADO</v>
      </c>
    </row>
    <row r="67" spans="2:2">
      <c r="B67" s="24" t="str">
        <f>IF(C8&lt;=4.9,est!C74,"SUPERADO")</f>
        <v>SUPERADO</v>
      </c>
    </row>
    <row r="68" spans="2:2">
      <c r="B68" s="24" t="str">
        <f>IF(C8&lt;=4.9,est!C75,"SUPERADO")</f>
        <v>SUPERADO</v>
      </c>
    </row>
    <row r="69" spans="2:2">
      <c r="B69" s="31" t="s">
        <v>68</v>
      </c>
    </row>
    <row r="70" spans="2:2">
      <c r="B70" s="24" t="str">
        <f>IF(C9&lt;=4.9,est!C77,"SUPERADO")</f>
        <v>SUPERADO</v>
      </c>
    </row>
    <row r="71" spans="2:2">
      <c r="B71" s="24" t="str">
        <f>IF(C9&lt;=4.9,est!C78,"SUPERADO")</f>
        <v>SUPERADO</v>
      </c>
    </row>
    <row r="72" spans="2:2">
      <c r="B72" s="24" t="str">
        <f>IF(C9&lt;=4.9,est!C79,"SUPERADO")</f>
        <v>SUPERADO</v>
      </c>
    </row>
    <row r="73" spans="2:2">
      <c r="B73" s="24" t="str">
        <f>IF(C9&lt;=4.9,est!C80,"SUPERADO")</f>
        <v>SUPERADO</v>
      </c>
    </row>
    <row r="74" spans="2:2">
      <c r="B74" s="24" t="str">
        <f>IF(C9&lt;=4.9,est!C81,"SUPERADO")</f>
        <v>SUPERADO</v>
      </c>
    </row>
    <row r="75" spans="2:2">
      <c r="B75" s="24" t="str">
        <f>IF(C9&lt;=4.9,est!C82,"SUPERADO")</f>
        <v>SUPERADO</v>
      </c>
    </row>
    <row r="76" spans="2:2">
      <c r="B76" s="24" t="str">
        <f>IF(C9&lt;=4.9,est!C83,"SUPERADO")</f>
        <v>SUPERADO</v>
      </c>
    </row>
    <row r="77" spans="2:2">
      <c r="B77" s="24" t="str">
        <f>IF(C9&lt;=4.9,est!C84,"SUPERADO")</f>
        <v>SUPERADO</v>
      </c>
    </row>
    <row r="78" spans="2:2">
      <c r="B78" s="24" t="str">
        <f>IF(C9&lt;=4.9,est!C85,"SUPERADO")</f>
        <v>SUPERADO</v>
      </c>
    </row>
    <row r="79" spans="2:2">
      <c r="B79" s="24" t="str">
        <f>IF(C9&lt;=4.9,est!C86,"SUPERADO")</f>
        <v>SUPERADO</v>
      </c>
    </row>
  </sheetData>
  <sheetProtection password="C372" sheet="1" objects="1" scenarios="1"/>
  <protectedRanges>
    <protectedRange password="C4B2" sqref="L4" name="Rango1"/>
    <protectedRange password="C4B2" sqref="B12" name="Rango1_2"/>
  </protectedRanges>
  <mergeCells count="2">
    <mergeCell ref="B3:B4"/>
    <mergeCell ref="D3:J3"/>
  </mergeCells>
  <conditionalFormatting sqref="D5:J9 B13">
    <cfRule type="cellIs" dxfId="148" priority="525" operator="equal">
      <formula>"IN"</formula>
    </cfRule>
  </conditionalFormatting>
  <conditionalFormatting sqref="D5:J9">
    <cfRule type="cellIs" dxfId="147" priority="509" operator="equal">
      <formula>"x"</formula>
    </cfRule>
  </conditionalFormatting>
  <conditionalFormatting sqref="L4 A9:A10 A1:A4 B1:K10">
    <cfRule type="cellIs" dxfId="146" priority="409" operator="between">
      <formula>0.1</formula>
      <formula>4.9</formula>
    </cfRule>
  </conditionalFormatting>
  <conditionalFormatting sqref="D5:J9">
    <cfRule type="cellIs" dxfId="145" priority="191" operator="equal">
      <formula>"SI"</formula>
    </cfRule>
    <cfRule type="cellIs" dxfId="144" priority="192" operator="equal">
      <formula>"IN"</formula>
    </cfRule>
  </conditionalFormatting>
  <conditionalFormatting sqref="D5:J9">
    <cfRule type="cellIs" dxfId="143" priority="183" operator="equal">
      <formula>"SI"</formula>
    </cfRule>
    <cfRule type="cellIs" dxfId="142" priority="184" operator="equal">
      <formula>"IN"</formula>
    </cfRule>
  </conditionalFormatting>
  <conditionalFormatting sqref="D5:J9 B5:B9">
    <cfRule type="colorScale" priority="528">
      <colorScale>
        <cfvo type="min" val="0"/>
        <cfvo type="max" val="0"/>
        <color rgb="FFFF7128"/>
        <color rgb="FFFFEF9C"/>
      </colorScale>
    </cfRule>
  </conditionalFormatting>
  <conditionalFormatting sqref="D5:J9">
    <cfRule type="colorScale" priority="536">
      <colorScale>
        <cfvo type="min" val="0"/>
        <cfvo type="max" val="0"/>
        <color rgb="FFFF7128"/>
        <color rgb="FFFFEF9C"/>
      </colorScale>
    </cfRule>
  </conditionalFormatting>
  <conditionalFormatting sqref="B13 B36 B47 B58 B69">
    <cfRule type="cellIs" dxfId="141" priority="4" operator="equal">
      <formula>"IN"</formula>
    </cfRule>
  </conditionalFormatting>
  <conditionalFormatting sqref="B12:B13">
    <cfRule type="cellIs" dxfId="140" priority="3" operator="between">
      <formula>0.1</formula>
      <formula>4.9</formula>
    </cfRule>
  </conditionalFormatting>
  <conditionalFormatting sqref="C10">
    <cfRule type="cellIs" dxfId="139" priority="2" operator="between">
      <formula>0.1</formula>
      <formula>4.9</formula>
    </cfRule>
  </conditionalFormatting>
  <conditionalFormatting sqref="C10">
    <cfRule type="cellIs" dxfId="138" priority="1" operator="between">
      <formula>0.1</formula>
      <formula>4.9</formula>
    </cfRule>
  </conditionalFormatting>
  <dataValidations count="3">
    <dataValidation type="list" allowBlank="1" showInputMessage="1" showErrorMessage="1" sqref="J2">
      <formula1>si</formula1>
    </dataValidation>
    <dataValidation type="list" allowBlank="1" showInputMessage="1" showErrorMessage="1" sqref="L2">
      <formula1>cur</formula1>
    </dataValidation>
    <dataValidation type="list" allowBlank="1" showInputMessage="1" showErrorMessage="1" sqref="G1">
      <formula1>$U$5:$U$9</formula1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C00000"/>
  </sheetPr>
  <dimension ref="A1:M79"/>
  <sheetViews>
    <sheetView workbookViewId="0">
      <selection activeCell="C10" sqref="C10"/>
    </sheetView>
  </sheetViews>
  <sheetFormatPr baseColWidth="10" defaultRowHeight="15"/>
  <cols>
    <col min="1" max="1" width="12.7109375" customWidth="1"/>
    <col min="2" max="2" width="100.7109375" customWidth="1"/>
    <col min="5" max="5" width="13.42578125" bestFit="1" customWidth="1"/>
    <col min="10" max="10" width="13.140625" customWidth="1"/>
    <col min="11" max="11" width="16.5703125" customWidth="1"/>
    <col min="12" max="12" width="100.7109375" customWidth="1"/>
  </cols>
  <sheetData>
    <row r="1" spans="1:13">
      <c r="A1" s="2" t="s">
        <v>3</v>
      </c>
      <c r="B1">
        <f>general!B19</f>
        <v>0</v>
      </c>
      <c r="F1" s="2" t="s">
        <v>0</v>
      </c>
      <c r="G1">
        <f>general!C1</f>
        <v>0</v>
      </c>
      <c r="I1" s="2" t="s">
        <v>4</v>
      </c>
      <c r="J1">
        <f>general!E1</f>
        <v>0</v>
      </c>
      <c r="K1" s="2" t="s">
        <v>8</v>
      </c>
    </row>
    <row r="2" spans="1:13">
      <c r="A2" s="2" t="s">
        <v>2</v>
      </c>
      <c r="B2">
        <f>C10</f>
        <v>0</v>
      </c>
      <c r="F2" s="2" t="s">
        <v>1</v>
      </c>
      <c r="G2">
        <f>general!E2</f>
        <v>0</v>
      </c>
      <c r="I2" s="2" t="s">
        <v>5</v>
      </c>
      <c r="K2" s="2" t="s">
        <v>6</v>
      </c>
    </row>
    <row r="3" spans="1:13">
      <c r="B3" s="42" t="s">
        <v>7</v>
      </c>
      <c r="D3" s="44" t="s">
        <v>2</v>
      </c>
      <c r="E3" s="45"/>
      <c r="F3" s="45"/>
      <c r="G3" s="45"/>
      <c r="H3" s="45"/>
      <c r="I3" s="45"/>
      <c r="J3" s="46"/>
    </row>
    <row r="4" spans="1:13">
      <c r="B4" s="42"/>
      <c r="C4" s="8" t="s">
        <v>51</v>
      </c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1" t="s">
        <v>31</v>
      </c>
      <c r="L4" s="1" t="s">
        <v>53</v>
      </c>
    </row>
    <row r="5" spans="1:13">
      <c r="A5">
        <v>1</v>
      </c>
      <c r="B5" s="24">
        <f>est!C5</f>
        <v>0</v>
      </c>
      <c r="C5" s="24" t="str">
        <f>IF(est!B5="SI",'INS1'!R15,"0")</f>
        <v>0</v>
      </c>
      <c r="D5" s="24" t="str">
        <f>IF(est!D5="SI",C5,"NO")</f>
        <v>NO</v>
      </c>
      <c r="E5" s="24" t="str">
        <f>IF(est!E5="SI",C5,"NO")</f>
        <v>NO</v>
      </c>
      <c r="F5" s="24" t="str">
        <f>IF(est!F5="SI",C5,"NO")</f>
        <v>NO</v>
      </c>
      <c r="G5" s="24" t="str">
        <f>IF(est!G5="SI",C5,"NO")</f>
        <v>NO</v>
      </c>
      <c r="H5" s="24" t="str">
        <f>IF(est!H5="SI",C5,"NO")</f>
        <v>NO</v>
      </c>
      <c r="I5" s="24" t="str">
        <f>IF(est!I5="SI",C5,"NO")</f>
        <v>NO</v>
      </c>
      <c r="J5" s="24" t="str">
        <f>IF(est!J5="SI",C5,"NO")</f>
        <v>NO</v>
      </c>
      <c r="K5" s="23"/>
      <c r="L5" s="24" t="str">
        <f>IF(C5&lt;=4.9,B5,"SUPERADO")</f>
        <v>SUPERADO</v>
      </c>
      <c r="M5" s="23"/>
    </row>
    <row r="6" spans="1:13">
      <c r="A6">
        <f>SUM(A5)+1</f>
        <v>2</v>
      </c>
      <c r="B6" s="24">
        <f>est!C6</f>
        <v>0</v>
      </c>
      <c r="C6" s="24" t="str">
        <f>IF(est!B6="SI",'INS2'!R15,"0")</f>
        <v>0</v>
      </c>
      <c r="D6" s="24" t="str">
        <f>IF(est!D6="SI",C6,"NO")</f>
        <v>NO</v>
      </c>
      <c r="E6" s="24" t="str">
        <f>IF(est!E6="SI",C6,"NO")</f>
        <v>NO</v>
      </c>
      <c r="F6" s="24" t="str">
        <f>IF(est!F6="SI",C6,"NO")</f>
        <v>NO</v>
      </c>
      <c r="G6" s="24" t="str">
        <f>IF(est!G6="SI",C6,"NO")</f>
        <v>NO</v>
      </c>
      <c r="H6" s="24" t="str">
        <f>IF(est!H6="SI",C6,"NO")</f>
        <v>NO</v>
      </c>
      <c r="I6" s="24" t="str">
        <f>IF(est!I6="SI",C6,"NO")</f>
        <v>NO</v>
      </c>
      <c r="J6" s="24" t="str">
        <f>IF(est!J6="SI",C6,"NO")</f>
        <v>NO</v>
      </c>
      <c r="K6" s="23"/>
      <c r="L6" s="24" t="str">
        <f>IF(C6&lt;=4.9,B6,"SUPERADO")</f>
        <v>SUPERADO</v>
      </c>
      <c r="M6" s="23"/>
    </row>
    <row r="7" spans="1:13">
      <c r="A7">
        <f t="shared" ref="A7:A8" si="0">SUM(A6)+1</f>
        <v>3</v>
      </c>
      <c r="B7" s="24">
        <f>est!C7</f>
        <v>0</v>
      </c>
      <c r="C7" s="24" t="str">
        <f>IF(est!B7="SI",'INS3'!R15,"0")</f>
        <v>0</v>
      </c>
      <c r="D7" s="24" t="str">
        <f>IF(est!D7="SI",C7,"NO")</f>
        <v>NO</v>
      </c>
      <c r="E7" s="24" t="str">
        <f>IF(est!E7="SI",C7,"NO")</f>
        <v>NO</v>
      </c>
      <c r="F7" s="24" t="str">
        <f>IF(est!F7="SI",C7,"NO")</f>
        <v>NO</v>
      </c>
      <c r="G7" s="24" t="str">
        <f>IF(est!G7="SI",C7,"NO")</f>
        <v>NO</v>
      </c>
      <c r="H7" s="24" t="str">
        <f>IF(est!H7="SI",C7,"NO")</f>
        <v>NO</v>
      </c>
      <c r="I7" s="24" t="str">
        <f>IF(est!I7="SI",C7,"NO")</f>
        <v>NO</v>
      </c>
      <c r="J7" s="24" t="str">
        <f>IF(est!J7="SI",C7,"NO")</f>
        <v>NO</v>
      </c>
      <c r="K7" s="23"/>
      <c r="L7" s="24" t="str">
        <f>IF(C7&lt;=4.9,B7,"SUPERADO")</f>
        <v>SUPERADO</v>
      </c>
      <c r="M7" s="23"/>
    </row>
    <row r="8" spans="1:13">
      <c r="A8">
        <f t="shared" si="0"/>
        <v>4</v>
      </c>
      <c r="B8" s="24">
        <f>est!C8</f>
        <v>0</v>
      </c>
      <c r="C8" s="24" t="str">
        <f>IF(est!B8="SI",'INS4'!R15,"0")</f>
        <v>0</v>
      </c>
      <c r="D8" s="24" t="str">
        <f>IF(est!D8="SI",C8,"NO")</f>
        <v>NO</v>
      </c>
      <c r="E8" s="24" t="str">
        <f>IF(est!E8="SI",C8,"NO")</f>
        <v>NO</v>
      </c>
      <c r="F8" s="24" t="str">
        <f>IF(est!F8="SI",C8,"NO")</f>
        <v>NO</v>
      </c>
      <c r="G8" s="24" t="str">
        <f>IF(est!G8="SI",C8,"NO")</f>
        <v>NO</v>
      </c>
      <c r="H8" s="24" t="str">
        <f>IF(est!H8="SI",C8,"NO")</f>
        <v>NO</v>
      </c>
      <c r="I8" s="24" t="str">
        <f>IF(est!I8="SI",C8,"NO")</f>
        <v>NO</v>
      </c>
      <c r="J8" s="24" t="str">
        <f>IF(est!J8="SI",C8,"NO")</f>
        <v>NO</v>
      </c>
      <c r="K8" s="23"/>
      <c r="L8" s="24" t="str">
        <f>IF(C8&lt;=4.9,B8,"SUPERADO")</f>
        <v>SUPERADO</v>
      </c>
      <c r="M8" s="23"/>
    </row>
    <row r="9" spans="1:13">
      <c r="A9">
        <f t="shared" ref="A9" si="1">SUM(A8)+1</f>
        <v>5</v>
      </c>
      <c r="B9" s="24">
        <f>est!C9</f>
        <v>0</v>
      </c>
      <c r="C9" s="24" t="str">
        <f>IF(est!B9="SI",'INS5'!R15,"0")</f>
        <v>0</v>
      </c>
      <c r="D9" s="24" t="str">
        <f>IF(est!D9="SI",C9,"NO")</f>
        <v>NO</v>
      </c>
      <c r="E9" s="24" t="str">
        <f>IF(est!E9="SI",C9,"NO")</f>
        <v>NO</v>
      </c>
      <c r="F9" s="24" t="str">
        <f>IF(est!F9="SI",C9,"NO")</f>
        <v>NO</v>
      </c>
      <c r="G9" s="24" t="str">
        <f>IF(est!G9="SI",C9,"NO")</f>
        <v>NO</v>
      </c>
      <c r="H9" s="24" t="str">
        <f>IF(est!H9="SI",C9,"NO")</f>
        <v>NO</v>
      </c>
      <c r="I9" s="24" t="str">
        <f>IF(est!I9="SI",C9,"NO")</f>
        <v>NO</v>
      </c>
      <c r="J9" s="24" t="str">
        <f>IF(est!J9="SI",C9,"NO")</f>
        <v>NO</v>
      </c>
      <c r="K9" s="23"/>
      <c r="L9" s="24" t="str">
        <f>IF(C9&lt;=4.9,B9,"SUPERADO")</f>
        <v>SUPERADO</v>
      </c>
      <c r="M9" s="23"/>
    </row>
    <row r="10" spans="1:13">
      <c r="A10" s="9" t="s">
        <v>52</v>
      </c>
      <c r="B10" s="26"/>
      <c r="C10" s="26">
        <f>(((C5*est!D13)+(C6*est!D14)+(C7*est!D15)+(C8*est!D16)+(C9*est!D17))/100)</f>
        <v>0</v>
      </c>
      <c r="D10" s="26" t="e">
        <f t="shared" ref="D10:J10" si="2">AVERAGE(D5:D9)</f>
        <v>#DIV/0!</v>
      </c>
      <c r="E10" s="26" t="e">
        <f t="shared" si="2"/>
        <v>#DIV/0!</v>
      </c>
      <c r="F10" s="26" t="e">
        <f t="shared" si="2"/>
        <v>#DIV/0!</v>
      </c>
      <c r="G10" s="26" t="e">
        <f t="shared" si="2"/>
        <v>#DIV/0!</v>
      </c>
      <c r="H10" s="26" t="e">
        <f t="shared" si="2"/>
        <v>#DIV/0!</v>
      </c>
      <c r="I10" s="26" t="e">
        <f t="shared" si="2"/>
        <v>#DIV/0!</v>
      </c>
      <c r="J10" s="26" t="e">
        <f t="shared" si="2"/>
        <v>#DIV/0!</v>
      </c>
      <c r="K10" s="23"/>
      <c r="L10" s="23"/>
      <c r="M10" s="23"/>
    </row>
    <row r="11" spans="1:13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>
      <c r="B12" s="1" t="s">
        <v>53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>
      <c r="B13" s="31" t="s">
        <v>64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3">
      <c r="B14" s="24" t="str">
        <f>IF(C5&lt;=4.9,est!C21,"SUPERADO")</f>
        <v>SUPERADO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B15" s="24" t="str">
        <f>IF(C5&lt;=4.9,est!C22,"SUPERADO")</f>
        <v>SUPERADO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>
      <c r="B16" s="24" t="str">
        <f>IF(C5&lt;=4.9,est!C23,"SUPERADO")</f>
        <v>SUPERADO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2:13">
      <c r="B17" s="24" t="str">
        <f>IF(C5&lt;=4.9,est!C24,"SUPERADO")</f>
        <v>SUPERADO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2:13">
      <c r="B18" s="24" t="str">
        <f>IF(C5&lt;=4.9,est!C25,"SUPERADO")</f>
        <v>SUPERADO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2:13">
      <c r="B19" s="24" t="str">
        <f>IF(C5&lt;=4.9,est!C26,"SUPERADO")</f>
        <v>SUPERADO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2:13">
      <c r="B20" s="24" t="str">
        <f>IF(C5&lt;=4.9,est!C27,"SUPERADO")</f>
        <v>SUPERADO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spans="2:13">
      <c r="B21" s="24" t="str">
        <f>IF(C5&lt;=4.9,est!C28,"SUPERADO")</f>
        <v>SUPERADO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2:13">
      <c r="B22" s="24" t="str">
        <f>IF(C5&lt;=4.9,est!C29,"SUPERADO")</f>
        <v>SUPERADO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2:13">
      <c r="B23" s="24" t="str">
        <f>IF(C5&lt;=4.9,est!C30,"SUPERADO")</f>
        <v>SUPERADO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2:13">
      <c r="B24" s="24" t="str">
        <f>IF(C5&lt;=4.9,est!C31,"SUPERADO")</f>
        <v>SUPERADO</v>
      </c>
    </row>
    <row r="25" spans="2:13">
      <c r="B25" s="24" t="str">
        <f>IF(C5&lt;=4.9,est!C32,"SUPERADO")</f>
        <v>SUPERADO</v>
      </c>
    </row>
    <row r="26" spans="2:13">
      <c r="B26" s="24" t="str">
        <f>IF(C5&lt;=4.9,est!C33,"SUPERADO")</f>
        <v>SUPERADO</v>
      </c>
    </row>
    <row r="27" spans="2:13">
      <c r="B27" s="24" t="str">
        <f>IF(C5&lt;=4.9,est!C34,"SUPERADO")</f>
        <v>SUPERADO</v>
      </c>
    </row>
    <row r="28" spans="2:13">
      <c r="B28" s="24" t="str">
        <f>IF(C5&lt;=4.9,est!C571,"SUPERADO")</f>
        <v>SUPERADO</v>
      </c>
    </row>
    <row r="29" spans="2:13">
      <c r="B29" s="24" t="str">
        <f>IF(C5&lt;=4.9,est!C36,"SUPERADO")</f>
        <v>SUPERADO</v>
      </c>
    </row>
    <row r="30" spans="2:13">
      <c r="B30" s="24" t="str">
        <f>IF(C5&lt;=4.9,est!C37,"SUPERADO")</f>
        <v>SUPERADO</v>
      </c>
    </row>
    <row r="31" spans="2:13">
      <c r="B31" s="24" t="str">
        <f>IF(C5&lt;=4.9,est!C38,"SUPERADO")</f>
        <v>SUPERADO</v>
      </c>
    </row>
    <row r="32" spans="2:13">
      <c r="B32" s="24" t="str">
        <f>IF(C5&lt;=4.9,est!C39,"SUPERADO")</f>
        <v>SUPERADO</v>
      </c>
    </row>
    <row r="33" spans="2:2">
      <c r="B33" s="24" t="str">
        <f>IF(C5&lt;=4.9,est!C40,"SUPERADO")</f>
        <v>SUPERADO</v>
      </c>
    </row>
    <row r="34" spans="2:2">
      <c r="B34" s="24" t="str">
        <f>IF(C5&lt;=4.9,est!C41,"SUPERADO")</f>
        <v>SUPERADO</v>
      </c>
    </row>
    <row r="35" spans="2:2">
      <c r="B35" s="24" t="str">
        <f>IF(C5&lt;=4.9,est!C42,"SUPERADO")</f>
        <v>SUPERADO</v>
      </c>
    </row>
    <row r="36" spans="2:2">
      <c r="B36" s="31" t="s">
        <v>65</v>
      </c>
    </row>
    <row r="37" spans="2:2">
      <c r="B37" s="24" t="str">
        <f>IF(C6&lt;=4.9,est!C44,"SUPERADO")</f>
        <v>SUPERADO</v>
      </c>
    </row>
    <row r="38" spans="2:2">
      <c r="B38" s="24" t="str">
        <f>IF(C6&lt;=4.9,est!C45,"SUPERADO")</f>
        <v>SUPERADO</v>
      </c>
    </row>
    <row r="39" spans="2:2">
      <c r="B39" s="24" t="str">
        <f>IF(C6&lt;=4.9,est!C46,"SUPERADO")</f>
        <v>SUPERADO</v>
      </c>
    </row>
    <row r="40" spans="2:2">
      <c r="B40" s="24" t="str">
        <f>IF(C6&lt;=4.9,est!C47,"SUPERADO")</f>
        <v>SUPERADO</v>
      </c>
    </row>
    <row r="41" spans="2:2">
      <c r="B41" s="24" t="str">
        <f>IF(C6&lt;=4.9,est!C48,"SUPERADO")</f>
        <v>SUPERADO</v>
      </c>
    </row>
    <row r="42" spans="2:2">
      <c r="B42" s="24" t="str">
        <f>IF(C6&lt;=4.9,est!C49,"SUPERADO")</f>
        <v>SUPERADO</v>
      </c>
    </row>
    <row r="43" spans="2:2">
      <c r="B43" s="24" t="str">
        <f>IF(C6&lt;=4.9,est!C50,"SUPERADO")</f>
        <v>SUPERADO</v>
      </c>
    </row>
    <row r="44" spans="2:2">
      <c r="B44" s="24" t="str">
        <f>IF(C6&lt;=4.9,est!C51,"SUPERADO")</f>
        <v>SUPERADO</v>
      </c>
    </row>
    <row r="45" spans="2:2">
      <c r="B45" s="24" t="str">
        <f>IF(C6&lt;=4.9,est!C52,"SUPERADO")</f>
        <v>SUPERADO</v>
      </c>
    </row>
    <row r="46" spans="2:2">
      <c r="B46" s="24" t="str">
        <f>IF(C6&lt;=4.9,est!C53,"SUPERADO")</f>
        <v>SUPERADO</v>
      </c>
    </row>
    <row r="47" spans="2:2">
      <c r="B47" s="31" t="s">
        <v>66</v>
      </c>
    </row>
    <row r="48" spans="2:2">
      <c r="B48" s="24" t="str">
        <f>IF(C7&lt;=4.9,est!C55,"SUPERADO")</f>
        <v>SUPERADO</v>
      </c>
    </row>
    <row r="49" spans="2:2">
      <c r="B49" s="24" t="str">
        <f>IF(C7&lt;=4.9,est!C56,"SUPERADO")</f>
        <v>SUPERADO</v>
      </c>
    </row>
    <row r="50" spans="2:2">
      <c r="B50" s="24" t="str">
        <f>IF(C7&lt;=4.9,est!C57,"SUPERADO")</f>
        <v>SUPERADO</v>
      </c>
    </row>
    <row r="51" spans="2:2">
      <c r="B51" s="24" t="str">
        <f>IF(C7&lt;=4.9,est!C58,"SUPERADO")</f>
        <v>SUPERADO</v>
      </c>
    </row>
    <row r="52" spans="2:2">
      <c r="B52" s="24" t="str">
        <f>IF(C7&lt;=4.9,est!C59,"SUPERADO")</f>
        <v>SUPERADO</v>
      </c>
    </row>
    <row r="53" spans="2:2">
      <c r="B53" s="24" t="str">
        <f>IF(C7&lt;=4.9,est!C60,"SUPERADO")</f>
        <v>SUPERADO</v>
      </c>
    </row>
    <row r="54" spans="2:2">
      <c r="B54" s="24" t="str">
        <f>IF(C7&lt;=4.9,est!C61,"SUPERADO")</f>
        <v>SUPERADO</v>
      </c>
    </row>
    <row r="55" spans="2:2">
      <c r="B55" s="24" t="str">
        <f>IF(C7&lt;=4.9,est!C62,"SUPERADO")</f>
        <v>SUPERADO</v>
      </c>
    </row>
    <row r="56" spans="2:2">
      <c r="B56" s="24" t="str">
        <f>IF(C7&lt;=4.9,est!C63,"SUPERADO")</f>
        <v>SUPERADO</v>
      </c>
    </row>
    <row r="57" spans="2:2">
      <c r="B57" s="24" t="str">
        <f>IF(C7&lt;=4.9,est!C64,"SUPERADO")</f>
        <v>SUPERADO</v>
      </c>
    </row>
    <row r="58" spans="2:2">
      <c r="B58" s="31" t="s">
        <v>67</v>
      </c>
    </row>
    <row r="59" spans="2:2">
      <c r="B59" s="24" t="str">
        <f>IF(C8&lt;=4.9,est!C66,"SUPERADO")</f>
        <v>SUPERADO</v>
      </c>
    </row>
    <row r="60" spans="2:2">
      <c r="B60" s="24" t="str">
        <f>IF(C8&lt;=4.9,est!C67,"SUPERADO")</f>
        <v>SUPERADO</v>
      </c>
    </row>
    <row r="61" spans="2:2">
      <c r="B61" s="24" t="str">
        <f>IF(C8&lt;=4.9,est!C68,"SUPERADO")</f>
        <v>SUPERADO</v>
      </c>
    </row>
    <row r="62" spans="2:2">
      <c r="B62" s="24" t="str">
        <f>IF(C8&lt;=4.9,est!C69,"SUPERADO")</f>
        <v>SUPERADO</v>
      </c>
    </row>
    <row r="63" spans="2:2">
      <c r="B63" s="24" t="str">
        <f>IF(C8&lt;=4.9,est!C70,"SUPERADO")</f>
        <v>SUPERADO</v>
      </c>
    </row>
    <row r="64" spans="2:2">
      <c r="B64" s="24" t="str">
        <f>IF(C8&lt;=4.9,est!C71,"SUPERADO")</f>
        <v>SUPERADO</v>
      </c>
    </row>
    <row r="65" spans="2:2">
      <c r="B65" s="24" t="str">
        <f>IF(C8&lt;=4.9,est!C72,"SUPERADO")</f>
        <v>SUPERADO</v>
      </c>
    </row>
    <row r="66" spans="2:2">
      <c r="B66" s="24" t="str">
        <f>IF(C8&lt;=4.9,est!C73,"SUPERADO")</f>
        <v>SUPERADO</v>
      </c>
    </row>
    <row r="67" spans="2:2">
      <c r="B67" s="24" t="str">
        <f>IF(C8&lt;=4.9,est!C74,"SUPERADO")</f>
        <v>SUPERADO</v>
      </c>
    </row>
    <row r="68" spans="2:2">
      <c r="B68" s="24" t="str">
        <f>IF(C8&lt;=4.9,est!C75,"SUPERADO")</f>
        <v>SUPERADO</v>
      </c>
    </row>
    <row r="69" spans="2:2">
      <c r="B69" s="31" t="s">
        <v>68</v>
      </c>
    </row>
    <row r="70" spans="2:2">
      <c r="B70" s="24" t="str">
        <f>IF(C9&lt;=4.9,est!C77,"SUPERADO")</f>
        <v>SUPERADO</v>
      </c>
    </row>
    <row r="71" spans="2:2">
      <c r="B71" s="24" t="str">
        <f>IF(C9&lt;=4.9,est!C78,"SUPERADO")</f>
        <v>SUPERADO</v>
      </c>
    </row>
    <row r="72" spans="2:2">
      <c r="B72" s="24" t="str">
        <f>IF(C9&lt;=4.9,est!C79,"SUPERADO")</f>
        <v>SUPERADO</v>
      </c>
    </row>
    <row r="73" spans="2:2">
      <c r="B73" s="24" t="str">
        <f>IF(C9&lt;=4.9,est!C80,"SUPERADO")</f>
        <v>SUPERADO</v>
      </c>
    </row>
    <row r="74" spans="2:2">
      <c r="B74" s="24" t="str">
        <f>IF(C9&lt;=4.9,est!C81,"SUPERADO")</f>
        <v>SUPERADO</v>
      </c>
    </row>
    <row r="75" spans="2:2">
      <c r="B75" s="24" t="str">
        <f>IF(C9&lt;=4.9,est!C82,"SUPERADO")</f>
        <v>SUPERADO</v>
      </c>
    </row>
    <row r="76" spans="2:2">
      <c r="B76" s="24" t="str">
        <f>IF(C9&lt;=4.9,est!C83,"SUPERADO")</f>
        <v>SUPERADO</v>
      </c>
    </row>
    <row r="77" spans="2:2">
      <c r="B77" s="24" t="str">
        <f>IF(C9&lt;=4.9,est!C84,"SUPERADO")</f>
        <v>SUPERADO</v>
      </c>
    </row>
    <row r="78" spans="2:2">
      <c r="B78" s="24" t="str">
        <f>IF(C9&lt;=4.9,est!C85,"SUPERADO")</f>
        <v>SUPERADO</v>
      </c>
    </row>
    <row r="79" spans="2:2">
      <c r="B79" s="24" t="str">
        <f>IF(C9&lt;=4.9,est!C86,"SUPERADO")</f>
        <v>SUPERADO</v>
      </c>
    </row>
  </sheetData>
  <sheetProtection password="C372" sheet="1" objects="1" scenarios="1"/>
  <protectedRanges>
    <protectedRange password="C4B2" sqref="L4" name="Rango1"/>
    <protectedRange password="C4B2" sqref="B12" name="Rango1_2"/>
  </protectedRanges>
  <mergeCells count="2">
    <mergeCell ref="B3:B4"/>
    <mergeCell ref="D3:J3"/>
  </mergeCells>
  <conditionalFormatting sqref="D5:J9 B13">
    <cfRule type="cellIs" dxfId="137" priority="545" operator="equal">
      <formula>"IN"</formula>
    </cfRule>
  </conditionalFormatting>
  <conditionalFormatting sqref="D5:J9">
    <cfRule type="cellIs" dxfId="136" priority="528" operator="equal">
      <formula>"x"</formula>
    </cfRule>
  </conditionalFormatting>
  <conditionalFormatting sqref="L4 A9:A10 A1:A4 B1:K10">
    <cfRule type="cellIs" dxfId="135" priority="412" operator="between">
      <formula>0.1</formula>
      <formula>4.9</formula>
    </cfRule>
  </conditionalFormatting>
  <conditionalFormatting sqref="D5:J9">
    <cfRule type="cellIs" dxfId="134" priority="194" operator="equal">
      <formula>"SI"</formula>
    </cfRule>
    <cfRule type="cellIs" dxfId="133" priority="195" operator="equal">
      <formula>"IN"</formula>
    </cfRule>
  </conditionalFormatting>
  <conditionalFormatting sqref="D5:J9">
    <cfRule type="cellIs" dxfId="132" priority="186" operator="equal">
      <formula>"SI"</formula>
    </cfRule>
    <cfRule type="cellIs" dxfId="131" priority="187" operator="equal">
      <formula>"IN"</formula>
    </cfRule>
  </conditionalFormatting>
  <conditionalFormatting sqref="D5:J9 B5:B9">
    <cfRule type="colorScale" priority="548">
      <colorScale>
        <cfvo type="min" val="0"/>
        <cfvo type="max" val="0"/>
        <color rgb="FFFF7128"/>
        <color rgb="FFFFEF9C"/>
      </colorScale>
    </cfRule>
  </conditionalFormatting>
  <conditionalFormatting sqref="D5:J9">
    <cfRule type="colorScale" priority="556">
      <colorScale>
        <cfvo type="min" val="0"/>
        <cfvo type="max" val="0"/>
        <color rgb="FFFF7128"/>
        <color rgb="FFFFEF9C"/>
      </colorScale>
    </cfRule>
  </conditionalFormatting>
  <conditionalFormatting sqref="B13 B36 B47 B58 B69">
    <cfRule type="cellIs" dxfId="130" priority="4" operator="equal">
      <formula>"IN"</formula>
    </cfRule>
  </conditionalFormatting>
  <conditionalFormatting sqref="B12:B13">
    <cfRule type="cellIs" dxfId="129" priority="3" operator="between">
      <formula>0.1</formula>
      <formula>4.9</formula>
    </cfRule>
  </conditionalFormatting>
  <conditionalFormatting sqref="C10">
    <cfRule type="cellIs" dxfId="128" priority="2" operator="between">
      <formula>0.1</formula>
      <formula>4.9</formula>
    </cfRule>
  </conditionalFormatting>
  <conditionalFormatting sqref="C10">
    <cfRule type="cellIs" dxfId="127" priority="1" operator="between">
      <formula>0.1</formula>
      <formula>4.9</formula>
    </cfRule>
  </conditionalFormatting>
  <dataValidations count="3">
    <dataValidation type="list" allowBlank="1" showInputMessage="1" showErrorMessage="1" sqref="J2">
      <formula1>si</formula1>
    </dataValidation>
    <dataValidation type="list" allowBlank="1" showInputMessage="1" showErrorMessage="1" sqref="L2">
      <formula1>cur</formula1>
    </dataValidation>
    <dataValidation type="list" allowBlank="1" showInputMessage="1" showErrorMessage="1" sqref="G1">
      <formula1>$U$5:$U$9</formula1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C00000"/>
  </sheetPr>
  <dimension ref="A1:M79"/>
  <sheetViews>
    <sheetView workbookViewId="0">
      <selection activeCell="C10" sqref="C10"/>
    </sheetView>
  </sheetViews>
  <sheetFormatPr baseColWidth="10" defaultRowHeight="15"/>
  <cols>
    <col min="1" max="1" width="12.7109375" customWidth="1"/>
    <col min="2" max="2" width="100.7109375" customWidth="1"/>
    <col min="5" max="5" width="13.42578125" bestFit="1" customWidth="1"/>
    <col min="10" max="10" width="13.140625" customWidth="1"/>
    <col min="11" max="11" width="16.5703125" customWidth="1"/>
    <col min="12" max="12" width="100.7109375" customWidth="1"/>
  </cols>
  <sheetData>
    <row r="1" spans="1:13">
      <c r="A1" s="2" t="s">
        <v>3</v>
      </c>
      <c r="B1">
        <f>general!B20</f>
        <v>0</v>
      </c>
      <c r="F1" s="2" t="s">
        <v>0</v>
      </c>
      <c r="G1">
        <f>general!C1</f>
        <v>0</v>
      </c>
      <c r="I1" s="2" t="s">
        <v>4</v>
      </c>
      <c r="J1">
        <f>general!E1</f>
        <v>0</v>
      </c>
      <c r="K1" s="2" t="s">
        <v>8</v>
      </c>
    </row>
    <row r="2" spans="1:13">
      <c r="A2" s="2" t="s">
        <v>2</v>
      </c>
      <c r="B2">
        <f>C10</f>
        <v>0</v>
      </c>
      <c r="F2" s="2" t="s">
        <v>1</v>
      </c>
      <c r="G2">
        <f>general!E2</f>
        <v>0</v>
      </c>
      <c r="I2" s="2" t="s">
        <v>5</v>
      </c>
      <c r="K2" s="2" t="s">
        <v>6</v>
      </c>
    </row>
    <row r="3" spans="1:13">
      <c r="B3" s="42" t="s">
        <v>7</v>
      </c>
      <c r="D3" s="44" t="s">
        <v>2</v>
      </c>
      <c r="E3" s="45"/>
      <c r="F3" s="45"/>
      <c r="G3" s="45"/>
      <c r="H3" s="45"/>
      <c r="I3" s="45"/>
      <c r="J3" s="46"/>
    </row>
    <row r="4" spans="1:13">
      <c r="B4" s="42"/>
      <c r="C4" s="8" t="s">
        <v>51</v>
      </c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1" t="s">
        <v>31</v>
      </c>
      <c r="L4" s="1" t="s">
        <v>53</v>
      </c>
    </row>
    <row r="5" spans="1:13">
      <c r="A5">
        <v>1</v>
      </c>
      <c r="B5" s="24">
        <f>est!C5</f>
        <v>0</v>
      </c>
      <c r="C5" s="24" t="str">
        <f>IF(est!B5="SI",'INS1'!S15,"0")</f>
        <v>0</v>
      </c>
      <c r="D5" s="24" t="str">
        <f>IF(est!D5="SI",C5,"NO")</f>
        <v>NO</v>
      </c>
      <c r="E5" s="24" t="str">
        <f>IF(est!E5="SI",C5,"NO")</f>
        <v>NO</v>
      </c>
      <c r="F5" s="24" t="str">
        <f>IF(est!F5="SI",C5,"NO")</f>
        <v>NO</v>
      </c>
      <c r="G5" s="24" t="str">
        <f>IF(est!G5="SI",C5,"NO")</f>
        <v>NO</v>
      </c>
      <c r="H5" s="24" t="str">
        <f>IF(est!H5="SI",C5,"NO")</f>
        <v>NO</v>
      </c>
      <c r="I5" s="24" t="str">
        <f>IF(est!I5="SI",C5,"NO")</f>
        <v>NO</v>
      </c>
      <c r="J5" s="24" t="str">
        <f>IF(est!J5="SI",C5,"NO")</f>
        <v>NO</v>
      </c>
      <c r="K5" s="23"/>
      <c r="L5" s="24" t="str">
        <f>IF(C5&lt;=4.9,B5,"SUPERADO")</f>
        <v>SUPERADO</v>
      </c>
      <c r="M5" s="23"/>
    </row>
    <row r="6" spans="1:13">
      <c r="A6">
        <f>SUM(A5)+1</f>
        <v>2</v>
      </c>
      <c r="B6" s="24">
        <f>est!C6</f>
        <v>0</v>
      </c>
      <c r="C6" s="24" t="str">
        <f>IF(est!B6="SI",'INS2'!S15,"0")</f>
        <v>0</v>
      </c>
      <c r="D6" s="24" t="str">
        <f>IF(est!D6="SI",C6,"NO")</f>
        <v>NO</v>
      </c>
      <c r="E6" s="24" t="str">
        <f>IF(est!E6="SI",C6,"NO")</f>
        <v>NO</v>
      </c>
      <c r="F6" s="24" t="str">
        <f>IF(est!F6="SI",C6,"NO")</f>
        <v>NO</v>
      </c>
      <c r="G6" s="24" t="str">
        <f>IF(est!G6="SI",C6,"NO")</f>
        <v>NO</v>
      </c>
      <c r="H6" s="24" t="str">
        <f>IF(est!H6="SI",C6,"NO")</f>
        <v>NO</v>
      </c>
      <c r="I6" s="24" t="str">
        <f>IF(est!I6="SI",C6,"NO")</f>
        <v>NO</v>
      </c>
      <c r="J6" s="24" t="str">
        <f>IF(est!J6="SI",C6,"NO")</f>
        <v>NO</v>
      </c>
      <c r="K6" s="23"/>
      <c r="L6" s="24" t="str">
        <f>IF(C6&lt;=4.9,B6,"SUPERADO")</f>
        <v>SUPERADO</v>
      </c>
      <c r="M6" s="23"/>
    </row>
    <row r="7" spans="1:13">
      <c r="A7">
        <f t="shared" ref="A7:A8" si="0">SUM(A6)+1</f>
        <v>3</v>
      </c>
      <c r="B7" s="24">
        <f>est!C7</f>
        <v>0</v>
      </c>
      <c r="C7" s="24" t="str">
        <f>IF(est!B7="SI",'INS3'!S15,"0")</f>
        <v>0</v>
      </c>
      <c r="D7" s="24" t="str">
        <f>IF(est!D7="SI",C7,"NO")</f>
        <v>NO</v>
      </c>
      <c r="E7" s="24" t="str">
        <f>IF(est!E7="SI",C7,"NO")</f>
        <v>NO</v>
      </c>
      <c r="F7" s="24" t="str">
        <f>IF(est!F7="SI",C7,"NO")</f>
        <v>NO</v>
      </c>
      <c r="G7" s="24" t="str">
        <f>IF(est!G7="SI",C7,"NO")</f>
        <v>NO</v>
      </c>
      <c r="H7" s="24" t="str">
        <f>IF(est!H7="SI",C7,"NO")</f>
        <v>NO</v>
      </c>
      <c r="I7" s="24" t="str">
        <f>IF(est!I7="SI",C7,"NO")</f>
        <v>NO</v>
      </c>
      <c r="J7" s="24" t="str">
        <f>IF(est!J7="SI",C7,"NO")</f>
        <v>NO</v>
      </c>
      <c r="K7" s="23"/>
      <c r="L7" s="24" t="str">
        <f>IF(C7&lt;=4.9,B7,"SUPERADO")</f>
        <v>SUPERADO</v>
      </c>
      <c r="M7" s="23"/>
    </row>
    <row r="8" spans="1:13">
      <c r="A8">
        <f t="shared" si="0"/>
        <v>4</v>
      </c>
      <c r="B8" s="24">
        <f>est!C8</f>
        <v>0</v>
      </c>
      <c r="C8" s="24" t="str">
        <f>IF(est!B8="SI",'INS4'!S15,"0")</f>
        <v>0</v>
      </c>
      <c r="D8" s="24" t="str">
        <f>IF(est!D8="SI",C8,"NO")</f>
        <v>NO</v>
      </c>
      <c r="E8" s="24" t="str">
        <f>IF(est!E8="SI",C8,"NO")</f>
        <v>NO</v>
      </c>
      <c r="F8" s="24" t="str">
        <f>IF(est!F8="SI",C8,"NO")</f>
        <v>NO</v>
      </c>
      <c r="G8" s="24" t="str">
        <f>IF(est!G8="SI",C8,"NO")</f>
        <v>NO</v>
      </c>
      <c r="H8" s="24" t="str">
        <f>IF(est!H8="SI",C8,"NO")</f>
        <v>NO</v>
      </c>
      <c r="I8" s="24" t="str">
        <f>IF(est!I8="SI",C8,"NO")</f>
        <v>NO</v>
      </c>
      <c r="J8" s="24" t="str">
        <f>IF(est!J8="SI",C8,"NO")</f>
        <v>NO</v>
      </c>
      <c r="K8" s="23"/>
      <c r="L8" s="24" t="str">
        <f>IF(C8&lt;=4.9,B8,"SUPERADO")</f>
        <v>SUPERADO</v>
      </c>
      <c r="M8" s="23"/>
    </row>
    <row r="9" spans="1:13">
      <c r="A9">
        <f t="shared" ref="A9" si="1">SUM(A8)+1</f>
        <v>5</v>
      </c>
      <c r="B9" s="24">
        <f>est!C9</f>
        <v>0</v>
      </c>
      <c r="C9" s="24" t="str">
        <f>IF(est!B9="SI",'INS5'!S15,"0")</f>
        <v>0</v>
      </c>
      <c r="D9" s="24" t="str">
        <f>IF(est!D9="SI",C9,"NO")</f>
        <v>NO</v>
      </c>
      <c r="E9" s="24" t="str">
        <f>IF(est!E9="SI",C9,"NO")</f>
        <v>NO</v>
      </c>
      <c r="F9" s="24" t="str">
        <f>IF(est!F9="SI",C9,"NO")</f>
        <v>NO</v>
      </c>
      <c r="G9" s="24" t="str">
        <f>IF(est!G9="SI",C9,"NO")</f>
        <v>NO</v>
      </c>
      <c r="H9" s="24" t="str">
        <f>IF(est!H9="SI",C9,"NO")</f>
        <v>NO</v>
      </c>
      <c r="I9" s="24" t="str">
        <f>IF(est!I9="SI",C9,"NO")</f>
        <v>NO</v>
      </c>
      <c r="J9" s="24" t="str">
        <f>IF(est!J9="SI",C9,"NO")</f>
        <v>NO</v>
      </c>
      <c r="K9" s="23"/>
      <c r="L9" s="24" t="str">
        <f>IF(C9&lt;=4.9,B9,"SUPERADO")</f>
        <v>SUPERADO</v>
      </c>
      <c r="M9" s="23"/>
    </row>
    <row r="10" spans="1:13">
      <c r="A10" s="9" t="s">
        <v>52</v>
      </c>
      <c r="B10" s="26"/>
      <c r="C10" s="26">
        <f>(((C5*est!D13)+(C6*est!D14)+(C7*est!D15)+(C8*est!D16)+(C9*est!D17))/100)</f>
        <v>0</v>
      </c>
      <c r="D10" s="26" t="e">
        <f t="shared" ref="D10:J10" si="2">AVERAGE(D5:D9)</f>
        <v>#DIV/0!</v>
      </c>
      <c r="E10" s="26" t="e">
        <f t="shared" si="2"/>
        <v>#DIV/0!</v>
      </c>
      <c r="F10" s="26" t="e">
        <f t="shared" si="2"/>
        <v>#DIV/0!</v>
      </c>
      <c r="G10" s="26" t="e">
        <f t="shared" si="2"/>
        <v>#DIV/0!</v>
      </c>
      <c r="H10" s="26" t="e">
        <f t="shared" si="2"/>
        <v>#DIV/0!</v>
      </c>
      <c r="I10" s="26" t="e">
        <f t="shared" si="2"/>
        <v>#DIV/0!</v>
      </c>
      <c r="J10" s="26" t="e">
        <f t="shared" si="2"/>
        <v>#DIV/0!</v>
      </c>
      <c r="K10" s="23"/>
      <c r="L10" s="23"/>
      <c r="M10" s="23"/>
    </row>
    <row r="11" spans="1:13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>
      <c r="B12" s="1" t="s">
        <v>53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>
      <c r="B13" s="31" t="s">
        <v>64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3">
      <c r="B14" s="24" t="str">
        <f>IF(C5&lt;=4.9,est!C21,"SUPERADO")</f>
        <v>SUPERADO</v>
      </c>
    </row>
    <row r="15" spans="1:13">
      <c r="B15" s="24" t="str">
        <f>IF(C5&lt;=4.9,est!C22,"SUPERADO")</f>
        <v>SUPERADO</v>
      </c>
    </row>
    <row r="16" spans="1:13">
      <c r="B16" s="24" t="str">
        <f>IF(C5&lt;=4.9,est!C23,"SUPERADO")</f>
        <v>SUPERADO</v>
      </c>
    </row>
    <row r="17" spans="2:2">
      <c r="B17" s="24" t="str">
        <f>IF(C5&lt;=4.9,est!C24,"SUPERADO")</f>
        <v>SUPERADO</v>
      </c>
    </row>
    <row r="18" spans="2:2">
      <c r="B18" s="24" t="str">
        <f>IF(C5&lt;=4.9,est!C25,"SUPERADO")</f>
        <v>SUPERADO</v>
      </c>
    </row>
    <row r="19" spans="2:2">
      <c r="B19" s="24" t="str">
        <f>IF(C5&lt;=4.9,est!C26,"SUPERADO")</f>
        <v>SUPERADO</v>
      </c>
    </row>
    <row r="20" spans="2:2">
      <c r="B20" s="24" t="str">
        <f>IF(C5&lt;=4.9,est!C27,"SUPERADO")</f>
        <v>SUPERADO</v>
      </c>
    </row>
    <row r="21" spans="2:2">
      <c r="B21" s="24" t="str">
        <f>IF(C5&lt;=4.9,est!C28,"SUPERADO")</f>
        <v>SUPERADO</v>
      </c>
    </row>
    <row r="22" spans="2:2">
      <c r="B22" s="24" t="str">
        <f>IF(C5&lt;=4.9,est!C29,"SUPERADO")</f>
        <v>SUPERADO</v>
      </c>
    </row>
    <row r="23" spans="2:2">
      <c r="B23" s="24" t="str">
        <f>IF(C5&lt;=4.9,est!C30,"SUPERADO")</f>
        <v>SUPERADO</v>
      </c>
    </row>
    <row r="24" spans="2:2">
      <c r="B24" s="24" t="str">
        <f>IF(C5&lt;=4.9,est!C31,"SUPERADO")</f>
        <v>SUPERADO</v>
      </c>
    </row>
    <row r="25" spans="2:2">
      <c r="B25" s="24" t="str">
        <f>IF(C5&lt;=4.9,est!C32,"SUPERADO")</f>
        <v>SUPERADO</v>
      </c>
    </row>
    <row r="26" spans="2:2">
      <c r="B26" s="24" t="str">
        <f>IF(C5&lt;=4.9,est!C33,"SUPERADO")</f>
        <v>SUPERADO</v>
      </c>
    </row>
    <row r="27" spans="2:2">
      <c r="B27" s="24" t="str">
        <f>IF(C5&lt;=4.9,est!C34,"SUPERADO")</f>
        <v>SUPERADO</v>
      </c>
    </row>
    <row r="28" spans="2:2">
      <c r="B28" s="24" t="str">
        <f>IF(C5&lt;=4.9,est!C571,"SUPERADO")</f>
        <v>SUPERADO</v>
      </c>
    </row>
    <row r="29" spans="2:2">
      <c r="B29" s="24" t="str">
        <f>IF(C5&lt;=4.9,est!C36,"SUPERADO")</f>
        <v>SUPERADO</v>
      </c>
    </row>
    <row r="30" spans="2:2">
      <c r="B30" s="24" t="str">
        <f>IF(C5&lt;=4.9,est!C37,"SUPERADO")</f>
        <v>SUPERADO</v>
      </c>
    </row>
    <row r="31" spans="2:2">
      <c r="B31" s="24" t="str">
        <f>IF(C5&lt;=4.9,est!C38,"SUPERADO")</f>
        <v>SUPERADO</v>
      </c>
    </row>
    <row r="32" spans="2:2">
      <c r="B32" s="24" t="str">
        <f>IF(C5&lt;=4.9,est!C39,"SUPERADO")</f>
        <v>SUPERADO</v>
      </c>
    </row>
    <row r="33" spans="2:2">
      <c r="B33" s="24" t="str">
        <f>IF(C5&lt;=4.9,est!C40,"SUPERADO")</f>
        <v>SUPERADO</v>
      </c>
    </row>
    <row r="34" spans="2:2">
      <c r="B34" s="24" t="str">
        <f>IF(C5&lt;=4.9,est!C41,"SUPERADO")</f>
        <v>SUPERADO</v>
      </c>
    </row>
    <row r="35" spans="2:2">
      <c r="B35" s="24" t="str">
        <f>IF(C5&lt;=4.9,est!C42,"SUPERADO")</f>
        <v>SUPERADO</v>
      </c>
    </row>
    <row r="36" spans="2:2">
      <c r="B36" s="31" t="s">
        <v>65</v>
      </c>
    </row>
    <row r="37" spans="2:2">
      <c r="B37" s="24" t="str">
        <f>IF(C6&lt;=4.9,est!C44,"SUPERADO")</f>
        <v>SUPERADO</v>
      </c>
    </row>
    <row r="38" spans="2:2">
      <c r="B38" s="24" t="str">
        <f>IF(C6&lt;=4.9,est!C45,"SUPERADO")</f>
        <v>SUPERADO</v>
      </c>
    </row>
    <row r="39" spans="2:2">
      <c r="B39" s="24" t="str">
        <f>IF(C6&lt;=4.9,est!C46,"SUPERADO")</f>
        <v>SUPERADO</v>
      </c>
    </row>
    <row r="40" spans="2:2">
      <c r="B40" s="24" t="str">
        <f>IF(C6&lt;=4.9,est!C47,"SUPERADO")</f>
        <v>SUPERADO</v>
      </c>
    </row>
    <row r="41" spans="2:2">
      <c r="B41" s="24" t="str">
        <f>IF(C6&lt;=4.9,est!C48,"SUPERADO")</f>
        <v>SUPERADO</v>
      </c>
    </row>
    <row r="42" spans="2:2">
      <c r="B42" s="24" t="str">
        <f>IF(C6&lt;=4.9,est!C49,"SUPERADO")</f>
        <v>SUPERADO</v>
      </c>
    </row>
    <row r="43" spans="2:2">
      <c r="B43" s="24" t="str">
        <f>IF(C6&lt;=4.9,est!C50,"SUPERADO")</f>
        <v>SUPERADO</v>
      </c>
    </row>
    <row r="44" spans="2:2">
      <c r="B44" s="24" t="str">
        <f>IF(C6&lt;=4.9,est!C51,"SUPERADO")</f>
        <v>SUPERADO</v>
      </c>
    </row>
    <row r="45" spans="2:2">
      <c r="B45" s="24" t="str">
        <f>IF(C6&lt;=4.9,est!C52,"SUPERADO")</f>
        <v>SUPERADO</v>
      </c>
    </row>
    <row r="46" spans="2:2">
      <c r="B46" s="24" t="str">
        <f>IF(C6&lt;=4.9,est!C53,"SUPERADO")</f>
        <v>SUPERADO</v>
      </c>
    </row>
    <row r="47" spans="2:2">
      <c r="B47" s="31" t="s">
        <v>66</v>
      </c>
    </row>
    <row r="48" spans="2:2">
      <c r="B48" s="24" t="str">
        <f>IF(C7&lt;=4.9,est!C55,"SUPERADO")</f>
        <v>SUPERADO</v>
      </c>
    </row>
    <row r="49" spans="2:2">
      <c r="B49" s="24" t="str">
        <f>IF(C7&lt;=4.9,est!C56,"SUPERADO")</f>
        <v>SUPERADO</v>
      </c>
    </row>
    <row r="50" spans="2:2">
      <c r="B50" s="24" t="str">
        <f>IF(C7&lt;=4.9,est!C57,"SUPERADO")</f>
        <v>SUPERADO</v>
      </c>
    </row>
    <row r="51" spans="2:2">
      <c r="B51" s="24" t="str">
        <f>IF(C7&lt;=4.9,est!C58,"SUPERADO")</f>
        <v>SUPERADO</v>
      </c>
    </row>
    <row r="52" spans="2:2">
      <c r="B52" s="24" t="str">
        <f>IF(C7&lt;=4.9,est!C59,"SUPERADO")</f>
        <v>SUPERADO</v>
      </c>
    </row>
    <row r="53" spans="2:2">
      <c r="B53" s="24" t="str">
        <f>IF(C7&lt;=4.9,est!C60,"SUPERADO")</f>
        <v>SUPERADO</v>
      </c>
    </row>
    <row r="54" spans="2:2">
      <c r="B54" s="24" t="str">
        <f>IF(C7&lt;=4.9,est!C61,"SUPERADO")</f>
        <v>SUPERADO</v>
      </c>
    </row>
    <row r="55" spans="2:2">
      <c r="B55" s="24" t="str">
        <f>IF(C7&lt;=4.9,est!C62,"SUPERADO")</f>
        <v>SUPERADO</v>
      </c>
    </row>
    <row r="56" spans="2:2">
      <c r="B56" s="24" t="str">
        <f>IF(C7&lt;=4.9,est!C63,"SUPERADO")</f>
        <v>SUPERADO</v>
      </c>
    </row>
    <row r="57" spans="2:2">
      <c r="B57" s="24" t="str">
        <f>IF(C7&lt;=4.9,est!C64,"SUPERADO")</f>
        <v>SUPERADO</v>
      </c>
    </row>
    <row r="58" spans="2:2">
      <c r="B58" s="31" t="s">
        <v>67</v>
      </c>
    </row>
    <row r="59" spans="2:2">
      <c r="B59" s="24" t="str">
        <f>IF(C8&lt;=4.9,est!C66,"SUPERADO")</f>
        <v>SUPERADO</v>
      </c>
    </row>
    <row r="60" spans="2:2">
      <c r="B60" s="24" t="str">
        <f>IF(C8&lt;=4.9,est!C67,"SUPERADO")</f>
        <v>SUPERADO</v>
      </c>
    </row>
    <row r="61" spans="2:2">
      <c r="B61" s="24" t="str">
        <f>IF(C8&lt;=4.9,est!C68,"SUPERADO")</f>
        <v>SUPERADO</v>
      </c>
    </row>
    <row r="62" spans="2:2">
      <c r="B62" s="24" t="str">
        <f>IF(C8&lt;=4.9,est!C69,"SUPERADO")</f>
        <v>SUPERADO</v>
      </c>
    </row>
    <row r="63" spans="2:2">
      <c r="B63" s="24" t="str">
        <f>IF(C8&lt;=4.9,est!C70,"SUPERADO")</f>
        <v>SUPERADO</v>
      </c>
    </row>
    <row r="64" spans="2:2">
      <c r="B64" s="24" t="str">
        <f>IF(C8&lt;=4.9,est!C71,"SUPERADO")</f>
        <v>SUPERADO</v>
      </c>
    </row>
    <row r="65" spans="2:2">
      <c r="B65" s="24" t="str">
        <f>IF(C8&lt;=4.9,est!C72,"SUPERADO")</f>
        <v>SUPERADO</v>
      </c>
    </row>
    <row r="66" spans="2:2">
      <c r="B66" s="24" t="str">
        <f>IF(C8&lt;=4.9,est!C73,"SUPERADO")</f>
        <v>SUPERADO</v>
      </c>
    </row>
    <row r="67" spans="2:2">
      <c r="B67" s="24" t="str">
        <f>IF(C8&lt;=4.9,est!C74,"SUPERADO")</f>
        <v>SUPERADO</v>
      </c>
    </row>
    <row r="68" spans="2:2">
      <c r="B68" s="24" t="str">
        <f>IF(C8&lt;=4.9,est!C75,"SUPERADO")</f>
        <v>SUPERADO</v>
      </c>
    </row>
    <row r="69" spans="2:2">
      <c r="B69" s="31" t="s">
        <v>68</v>
      </c>
    </row>
    <row r="70" spans="2:2">
      <c r="B70" s="24" t="str">
        <f>IF(C9&lt;=4.9,est!C77,"SUPERADO")</f>
        <v>SUPERADO</v>
      </c>
    </row>
    <row r="71" spans="2:2">
      <c r="B71" s="24" t="str">
        <f>IF(C9&lt;=4.9,est!C78,"SUPERADO")</f>
        <v>SUPERADO</v>
      </c>
    </row>
    <row r="72" spans="2:2">
      <c r="B72" s="24" t="str">
        <f>IF(C9&lt;=4.9,est!C79,"SUPERADO")</f>
        <v>SUPERADO</v>
      </c>
    </row>
    <row r="73" spans="2:2">
      <c r="B73" s="24" t="str">
        <f>IF(C9&lt;=4.9,est!C80,"SUPERADO")</f>
        <v>SUPERADO</v>
      </c>
    </row>
    <row r="74" spans="2:2">
      <c r="B74" s="24" t="str">
        <f>IF(C9&lt;=4.9,est!C81,"SUPERADO")</f>
        <v>SUPERADO</v>
      </c>
    </row>
    <row r="75" spans="2:2">
      <c r="B75" s="24" t="str">
        <f>IF(C9&lt;=4.9,est!C82,"SUPERADO")</f>
        <v>SUPERADO</v>
      </c>
    </row>
    <row r="76" spans="2:2">
      <c r="B76" s="24" t="str">
        <f>IF(C9&lt;=4.9,est!C83,"SUPERADO")</f>
        <v>SUPERADO</v>
      </c>
    </row>
    <row r="77" spans="2:2">
      <c r="B77" s="24" t="str">
        <f>IF(C9&lt;=4.9,est!C84,"SUPERADO")</f>
        <v>SUPERADO</v>
      </c>
    </row>
    <row r="78" spans="2:2">
      <c r="B78" s="24" t="str">
        <f>IF(C9&lt;=4.9,est!C85,"SUPERADO")</f>
        <v>SUPERADO</v>
      </c>
    </row>
    <row r="79" spans="2:2">
      <c r="B79" s="24" t="str">
        <f>IF(C9&lt;=4.9,est!C86,"SUPERADO")</f>
        <v>SUPERADO</v>
      </c>
    </row>
  </sheetData>
  <sheetProtection password="C372" sheet="1" objects="1" scenarios="1"/>
  <protectedRanges>
    <protectedRange password="C4B2" sqref="L4" name="Rango1"/>
    <protectedRange password="C4B2" sqref="B12" name="Rango1_2"/>
  </protectedRanges>
  <mergeCells count="2">
    <mergeCell ref="B3:B4"/>
    <mergeCell ref="D3:J3"/>
  </mergeCells>
  <conditionalFormatting sqref="D5:J9 B13">
    <cfRule type="cellIs" dxfId="126" priority="566" operator="equal">
      <formula>"IN"</formula>
    </cfRule>
  </conditionalFormatting>
  <conditionalFormatting sqref="D5:J9">
    <cfRule type="cellIs" dxfId="125" priority="548" operator="equal">
      <formula>"x"</formula>
    </cfRule>
  </conditionalFormatting>
  <conditionalFormatting sqref="L4 A9:A10 A1:A4 B1:K10">
    <cfRule type="cellIs" dxfId="124" priority="415" operator="between">
      <formula>0.1</formula>
      <formula>4.9</formula>
    </cfRule>
  </conditionalFormatting>
  <conditionalFormatting sqref="D5:J9">
    <cfRule type="cellIs" dxfId="123" priority="197" operator="equal">
      <formula>"SI"</formula>
    </cfRule>
    <cfRule type="cellIs" dxfId="122" priority="198" operator="equal">
      <formula>"IN"</formula>
    </cfRule>
  </conditionalFormatting>
  <conditionalFormatting sqref="D5:J9">
    <cfRule type="cellIs" dxfId="121" priority="189" operator="equal">
      <formula>"SI"</formula>
    </cfRule>
    <cfRule type="cellIs" dxfId="120" priority="190" operator="equal">
      <formula>"IN"</formula>
    </cfRule>
  </conditionalFormatting>
  <conditionalFormatting sqref="D5:J9 B5:B9">
    <cfRule type="colorScale" priority="569">
      <colorScale>
        <cfvo type="min" val="0"/>
        <cfvo type="max" val="0"/>
        <color rgb="FFFF7128"/>
        <color rgb="FFFFEF9C"/>
      </colorScale>
    </cfRule>
  </conditionalFormatting>
  <conditionalFormatting sqref="D5:J9">
    <cfRule type="colorScale" priority="577">
      <colorScale>
        <cfvo type="min" val="0"/>
        <cfvo type="max" val="0"/>
        <color rgb="FFFF7128"/>
        <color rgb="FFFFEF9C"/>
      </colorScale>
    </cfRule>
  </conditionalFormatting>
  <conditionalFormatting sqref="B13 B36 B47 B58 B69">
    <cfRule type="cellIs" dxfId="119" priority="4" operator="equal">
      <formula>"IN"</formula>
    </cfRule>
  </conditionalFormatting>
  <conditionalFormatting sqref="B12:B13">
    <cfRule type="cellIs" dxfId="118" priority="3" operator="between">
      <formula>0.1</formula>
      <formula>4.9</formula>
    </cfRule>
  </conditionalFormatting>
  <conditionalFormatting sqref="C10">
    <cfRule type="cellIs" dxfId="117" priority="2" operator="between">
      <formula>0.1</formula>
      <formula>4.9</formula>
    </cfRule>
  </conditionalFormatting>
  <conditionalFormatting sqref="C10">
    <cfRule type="cellIs" dxfId="116" priority="1" operator="between">
      <formula>0.1</formula>
      <formula>4.9</formula>
    </cfRule>
  </conditionalFormatting>
  <dataValidations count="4">
    <dataValidation type="list" allowBlank="1" showInputMessage="1" showErrorMessage="1" sqref="J2">
      <formula1>si</formula1>
    </dataValidation>
    <dataValidation type="list" allowBlank="1" showInputMessage="1" showErrorMessage="1" sqref="L2">
      <formula1>cur</formula1>
    </dataValidation>
    <dataValidation type="list" allowBlank="1" showInputMessage="1" showErrorMessage="1" sqref="G1">
      <formula1>$U$5:$U$9</formula1>
    </dataValidation>
    <dataValidation type="list" allowBlank="1" showInputMessage="1" showErrorMessage="1" sqref="G2">
      <formula1>$T$2:$T$7</formula1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C00000"/>
  </sheetPr>
  <dimension ref="A1:M79"/>
  <sheetViews>
    <sheetView workbookViewId="0">
      <selection activeCell="C10" sqref="C10"/>
    </sheetView>
  </sheetViews>
  <sheetFormatPr baseColWidth="10" defaultRowHeight="15"/>
  <cols>
    <col min="1" max="1" width="12.7109375" customWidth="1"/>
    <col min="2" max="2" width="100.7109375" customWidth="1"/>
    <col min="5" max="5" width="13.42578125" bestFit="1" customWidth="1"/>
    <col min="10" max="10" width="13.140625" customWidth="1"/>
    <col min="11" max="11" width="16.5703125" customWidth="1"/>
    <col min="12" max="12" width="100.7109375" customWidth="1"/>
  </cols>
  <sheetData>
    <row r="1" spans="1:13">
      <c r="A1" s="2" t="s">
        <v>3</v>
      </c>
      <c r="B1">
        <f>general!B21</f>
        <v>0</v>
      </c>
      <c r="F1" s="2" t="s">
        <v>0</v>
      </c>
      <c r="G1">
        <f>general!C1</f>
        <v>0</v>
      </c>
      <c r="I1" s="2" t="s">
        <v>4</v>
      </c>
      <c r="J1">
        <f>general!E1</f>
        <v>0</v>
      </c>
      <c r="K1" s="2" t="s">
        <v>8</v>
      </c>
    </row>
    <row r="2" spans="1:13">
      <c r="A2" s="2" t="s">
        <v>2</v>
      </c>
      <c r="B2">
        <f>C10</f>
        <v>0</v>
      </c>
      <c r="F2" s="2" t="s">
        <v>1</v>
      </c>
      <c r="G2">
        <f>general!E2</f>
        <v>0</v>
      </c>
      <c r="I2" s="2" t="s">
        <v>5</v>
      </c>
      <c r="K2" s="2" t="s">
        <v>6</v>
      </c>
    </row>
    <row r="3" spans="1:13">
      <c r="B3" s="42" t="s">
        <v>7</v>
      </c>
      <c r="D3" s="44" t="s">
        <v>2</v>
      </c>
      <c r="E3" s="45"/>
      <c r="F3" s="45"/>
      <c r="G3" s="45"/>
      <c r="H3" s="45"/>
      <c r="I3" s="45"/>
      <c r="J3" s="46"/>
    </row>
    <row r="4" spans="1:13">
      <c r="B4" s="42"/>
      <c r="C4" s="8" t="s">
        <v>51</v>
      </c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1" t="s">
        <v>31</v>
      </c>
      <c r="L4" s="1" t="s">
        <v>53</v>
      </c>
    </row>
    <row r="5" spans="1:13">
      <c r="A5">
        <v>1</v>
      </c>
      <c r="B5" s="24">
        <f>est!C5</f>
        <v>0</v>
      </c>
      <c r="C5" s="24" t="str">
        <f>IF(est!B5="SI",'INS1'!T15,"0")</f>
        <v>0</v>
      </c>
      <c r="D5" s="24" t="str">
        <f>IF(est!D5="SI",C5,"NO")</f>
        <v>NO</v>
      </c>
      <c r="E5" s="24" t="str">
        <f>IF(est!E5="SI",C5,"NO")</f>
        <v>NO</v>
      </c>
      <c r="F5" s="24" t="str">
        <f>IF(est!F5="SI",C5,"NO")</f>
        <v>NO</v>
      </c>
      <c r="G5" s="24" t="str">
        <f>IF(est!G5="SI",C5,"NO")</f>
        <v>NO</v>
      </c>
      <c r="H5" s="24" t="str">
        <f>IF(est!H5="SI",C5,"NO")</f>
        <v>NO</v>
      </c>
      <c r="I5" s="24" t="str">
        <f>IF(est!I5="SI",C5,"NO")</f>
        <v>NO</v>
      </c>
      <c r="J5" s="24" t="str">
        <f>IF(est!J5="SI",C5,"NO")</f>
        <v>NO</v>
      </c>
      <c r="K5" s="23"/>
      <c r="L5" s="24" t="str">
        <f>IF(C5&lt;=4.9,B5,"SUPERADO")</f>
        <v>SUPERADO</v>
      </c>
      <c r="M5" s="23"/>
    </row>
    <row r="6" spans="1:13">
      <c r="A6">
        <f>SUM(A5)+1</f>
        <v>2</v>
      </c>
      <c r="B6" s="24">
        <f>est!C6</f>
        <v>0</v>
      </c>
      <c r="C6" s="24" t="str">
        <f>IF(est!B6="SI",'INS2'!T15,"0")</f>
        <v>0</v>
      </c>
      <c r="D6" s="24" t="str">
        <f>IF(est!D6="SI",C6,"NO")</f>
        <v>NO</v>
      </c>
      <c r="E6" s="24" t="str">
        <f>IF(est!E6="SI",C6,"NO")</f>
        <v>NO</v>
      </c>
      <c r="F6" s="24" t="str">
        <f>IF(est!F6="SI",C6,"NO")</f>
        <v>NO</v>
      </c>
      <c r="G6" s="24" t="str">
        <f>IF(est!G6="SI",C6,"NO")</f>
        <v>NO</v>
      </c>
      <c r="H6" s="24" t="str">
        <f>IF(est!H6="SI",C6,"NO")</f>
        <v>NO</v>
      </c>
      <c r="I6" s="24" t="str">
        <f>IF(est!I6="SI",C6,"NO")</f>
        <v>NO</v>
      </c>
      <c r="J6" s="24" t="str">
        <f>IF(est!J6="SI",C6,"NO")</f>
        <v>NO</v>
      </c>
      <c r="K6" s="23"/>
      <c r="L6" s="24" t="str">
        <f>IF(C6&lt;=4.9,B6,"SUPERADO")</f>
        <v>SUPERADO</v>
      </c>
      <c r="M6" s="23"/>
    </row>
    <row r="7" spans="1:13">
      <c r="A7">
        <f t="shared" ref="A7:A8" si="0">SUM(A6)+1</f>
        <v>3</v>
      </c>
      <c r="B7" s="24">
        <f>est!C7</f>
        <v>0</v>
      </c>
      <c r="C7" s="24" t="str">
        <f>IF(est!B7="SI",'INS3'!T15,"0")</f>
        <v>0</v>
      </c>
      <c r="D7" s="24" t="str">
        <f>IF(est!D7="SI",C7,"NO")</f>
        <v>NO</v>
      </c>
      <c r="E7" s="24" t="str">
        <f>IF(est!E7="SI",C7,"NO")</f>
        <v>NO</v>
      </c>
      <c r="F7" s="24" t="str">
        <f>IF(est!F7="SI",C7,"NO")</f>
        <v>NO</v>
      </c>
      <c r="G7" s="24" t="str">
        <f>IF(est!G7="SI",C7,"NO")</f>
        <v>NO</v>
      </c>
      <c r="H7" s="24" t="str">
        <f>IF(est!H7="SI",C7,"NO")</f>
        <v>NO</v>
      </c>
      <c r="I7" s="24" t="str">
        <f>IF(est!I7="SI",C7,"NO")</f>
        <v>NO</v>
      </c>
      <c r="J7" s="24" t="str">
        <f>IF(est!J7="SI",C7,"NO")</f>
        <v>NO</v>
      </c>
      <c r="K7" s="23"/>
      <c r="L7" s="24" t="str">
        <f>IF(C7&lt;=4.9,B7,"SUPERADO")</f>
        <v>SUPERADO</v>
      </c>
      <c r="M7" s="23"/>
    </row>
    <row r="8" spans="1:13">
      <c r="A8">
        <f t="shared" si="0"/>
        <v>4</v>
      </c>
      <c r="B8" s="24">
        <f>est!C8</f>
        <v>0</v>
      </c>
      <c r="C8" s="24" t="str">
        <f>IF(est!B8="SI",'INS4'!T15,"0")</f>
        <v>0</v>
      </c>
      <c r="D8" s="24" t="str">
        <f>IF(est!D8="SI",C8,"NO")</f>
        <v>NO</v>
      </c>
      <c r="E8" s="24" t="str">
        <f>IF(est!E8="SI",C8,"NO")</f>
        <v>NO</v>
      </c>
      <c r="F8" s="24" t="str">
        <f>IF(est!F8="SI",C8,"NO")</f>
        <v>NO</v>
      </c>
      <c r="G8" s="24" t="str">
        <f>IF(est!G8="SI",C8,"NO")</f>
        <v>NO</v>
      </c>
      <c r="H8" s="24" t="str">
        <f>IF(est!H8="SI",C8,"NO")</f>
        <v>NO</v>
      </c>
      <c r="I8" s="24" t="str">
        <f>IF(est!I8="SI",C8,"NO")</f>
        <v>NO</v>
      </c>
      <c r="J8" s="24" t="str">
        <f>IF(est!J8="SI",C8,"NO")</f>
        <v>NO</v>
      </c>
      <c r="K8" s="23"/>
      <c r="L8" s="24" t="str">
        <f>IF(C8&lt;=4.9,B8,"SUPERADO")</f>
        <v>SUPERADO</v>
      </c>
      <c r="M8" s="23"/>
    </row>
    <row r="9" spans="1:13">
      <c r="A9">
        <f t="shared" ref="A9" si="1">SUM(A8)+1</f>
        <v>5</v>
      </c>
      <c r="B9" s="24">
        <f>est!C9</f>
        <v>0</v>
      </c>
      <c r="C9" s="24" t="str">
        <f>IF(est!B9="SI",'INS5'!T15,"0")</f>
        <v>0</v>
      </c>
      <c r="D9" s="24" t="str">
        <f>IF(est!D9="SI",C9,"NO")</f>
        <v>NO</v>
      </c>
      <c r="E9" s="24" t="str">
        <f>IF(est!E9="SI",C9,"NO")</f>
        <v>NO</v>
      </c>
      <c r="F9" s="24" t="str">
        <f>IF(est!F9="SI",C9,"NO")</f>
        <v>NO</v>
      </c>
      <c r="G9" s="24" t="str">
        <f>IF(est!G9="SI",C9,"NO")</f>
        <v>NO</v>
      </c>
      <c r="H9" s="24" t="str">
        <f>IF(est!H9="SI",C9,"NO")</f>
        <v>NO</v>
      </c>
      <c r="I9" s="24" t="str">
        <f>IF(est!I9="SI",C9,"NO")</f>
        <v>NO</v>
      </c>
      <c r="J9" s="24" t="str">
        <f>IF(est!J9="SI",C9,"NO")</f>
        <v>NO</v>
      </c>
      <c r="K9" s="23"/>
      <c r="L9" s="24" t="str">
        <f>IF(C9&lt;=4.9,B9,"SUPERADO")</f>
        <v>SUPERADO</v>
      </c>
      <c r="M9" s="23"/>
    </row>
    <row r="10" spans="1:13">
      <c r="A10" s="9" t="s">
        <v>52</v>
      </c>
      <c r="B10" s="26"/>
      <c r="C10" s="26">
        <f>(((C5*est!D13)+(C6*est!D14)+(C7*est!D15)+(C8*est!D16)+(C9*est!D17))/100)</f>
        <v>0</v>
      </c>
      <c r="D10" s="26" t="e">
        <f t="shared" ref="D10:J10" si="2">AVERAGE(D5:D9)</f>
        <v>#DIV/0!</v>
      </c>
      <c r="E10" s="26" t="e">
        <f t="shared" si="2"/>
        <v>#DIV/0!</v>
      </c>
      <c r="F10" s="26" t="e">
        <f t="shared" si="2"/>
        <v>#DIV/0!</v>
      </c>
      <c r="G10" s="26" t="e">
        <f t="shared" si="2"/>
        <v>#DIV/0!</v>
      </c>
      <c r="H10" s="26" t="e">
        <f t="shared" si="2"/>
        <v>#DIV/0!</v>
      </c>
      <c r="I10" s="26" t="e">
        <f t="shared" si="2"/>
        <v>#DIV/0!</v>
      </c>
      <c r="J10" s="26" t="e">
        <f t="shared" si="2"/>
        <v>#DIV/0!</v>
      </c>
      <c r="K10" s="23"/>
      <c r="L10" s="23"/>
      <c r="M10" s="23"/>
    </row>
    <row r="11" spans="1:13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>
      <c r="B12" s="1" t="s">
        <v>53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>
      <c r="B13" s="31" t="s">
        <v>64</v>
      </c>
    </row>
    <row r="14" spans="1:13">
      <c r="B14" s="24" t="str">
        <f>IF(C5&lt;=4.9,est!C21,"SUPERADO")</f>
        <v>SUPERADO</v>
      </c>
    </row>
    <row r="15" spans="1:13">
      <c r="B15" s="24" t="str">
        <f>IF(C5&lt;=4.9,est!C22,"SUPERADO")</f>
        <v>SUPERADO</v>
      </c>
    </row>
    <row r="16" spans="1:13">
      <c r="B16" s="24" t="str">
        <f>IF(C5&lt;=4.9,est!C23,"SUPERADO")</f>
        <v>SUPERADO</v>
      </c>
    </row>
    <row r="17" spans="2:2">
      <c r="B17" s="24" t="str">
        <f>IF(C5&lt;=4.9,est!C24,"SUPERADO")</f>
        <v>SUPERADO</v>
      </c>
    </row>
    <row r="18" spans="2:2">
      <c r="B18" s="24" t="str">
        <f>IF(C5&lt;=4.9,est!C25,"SUPERADO")</f>
        <v>SUPERADO</v>
      </c>
    </row>
    <row r="19" spans="2:2">
      <c r="B19" s="24" t="str">
        <f>IF(C5&lt;=4.9,est!C26,"SUPERADO")</f>
        <v>SUPERADO</v>
      </c>
    </row>
    <row r="20" spans="2:2">
      <c r="B20" s="24" t="str">
        <f>IF(C5&lt;=4.9,est!C27,"SUPERADO")</f>
        <v>SUPERADO</v>
      </c>
    </row>
    <row r="21" spans="2:2">
      <c r="B21" s="24" t="str">
        <f>IF(C5&lt;=4.9,est!C28,"SUPERADO")</f>
        <v>SUPERADO</v>
      </c>
    </row>
    <row r="22" spans="2:2">
      <c r="B22" s="24" t="str">
        <f>IF(C5&lt;=4.9,est!C29,"SUPERADO")</f>
        <v>SUPERADO</v>
      </c>
    </row>
    <row r="23" spans="2:2">
      <c r="B23" s="24" t="str">
        <f>IF(C5&lt;=4.9,est!C30,"SUPERADO")</f>
        <v>SUPERADO</v>
      </c>
    </row>
    <row r="24" spans="2:2">
      <c r="B24" s="24" t="str">
        <f>IF(C5&lt;=4.9,est!C31,"SUPERADO")</f>
        <v>SUPERADO</v>
      </c>
    </row>
    <row r="25" spans="2:2">
      <c r="B25" s="24" t="str">
        <f>IF(C5&lt;=4.9,est!C32,"SUPERADO")</f>
        <v>SUPERADO</v>
      </c>
    </row>
    <row r="26" spans="2:2">
      <c r="B26" s="24" t="str">
        <f>IF(C5&lt;=4.9,est!C33,"SUPERADO")</f>
        <v>SUPERADO</v>
      </c>
    </row>
    <row r="27" spans="2:2">
      <c r="B27" s="24" t="str">
        <f>IF(C5&lt;=4.9,est!C34,"SUPERADO")</f>
        <v>SUPERADO</v>
      </c>
    </row>
    <row r="28" spans="2:2">
      <c r="B28" s="24" t="str">
        <f>IF(C5&lt;=4.9,est!C571,"SUPERADO")</f>
        <v>SUPERADO</v>
      </c>
    </row>
    <row r="29" spans="2:2">
      <c r="B29" s="24" t="str">
        <f>IF(C5&lt;=4.9,est!C36,"SUPERADO")</f>
        <v>SUPERADO</v>
      </c>
    </row>
    <row r="30" spans="2:2">
      <c r="B30" s="24" t="str">
        <f>IF(C5&lt;=4.9,est!C37,"SUPERADO")</f>
        <v>SUPERADO</v>
      </c>
    </row>
    <row r="31" spans="2:2">
      <c r="B31" s="24" t="str">
        <f>IF(C5&lt;=4.9,est!C38,"SUPERADO")</f>
        <v>SUPERADO</v>
      </c>
    </row>
    <row r="32" spans="2:2">
      <c r="B32" s="24" t="str">
        <f>IF(C5&lt;=4.9,est!C39,"SUPERADO")</f>
        <v>SUPERADO</v>
      </c>
    </row>
    <row r="33" spans="2:2">
      <c r="B33" s="24" t="str">
        <f>IF(C5&lt;=4.9,est!C40,"SUPERADO")</f>
        <v>SUPERADO</v>
      </c>
    </row>
    <row r="34" spans="2:2">
      <c r="B34" s="24" t="str">
        <f>IF(C5&lt;=4.9,est!C41,"SUPERADO")</f>
        <v>SUPERADO</v>
      </c>
    </row>
    <row r="35" spans="2:2">
      <c r="B35" s="24" t="str">
        <f>IF(C5&lt;=4.9,est!C42,"SUPERADO")</f>
        <v>SUPERADO</v>
      </c>
    </row>
    <row r="36" spans="2:2">
      <c r="B36" s="31" t="s">
        <v>65</v>
      </c>
    </row>
    <row r="37" spans="2:2">
      <c r="B37" s="24" t="str">
        <f>IF(C6&lt;=4.9,est!C44,"SUPERADO")</f>
        <v>SUPERADO</v>
      </c>
    </row>
    <row r="38" spans="2:2">
      <c r="B38" s="24" t="str">
        <f>IF(C6&lt;=4.9,est!C45,"SUPERADO")</f>
        <v>SUPERADO</v>
      </c>
    </row>
    <row r="39" spans="2:2">
      <c r="B39" s="24" t="str">
        <f>IF(C6&lt;=4.9,est!C46,"SUPERADO")</f>
        <v>SUPERADO</v>
      </c>
    </row>
    <row r="40" spans="2:2">
      <c r="B40" s="24" t="str">
        <f>IF(C6&lt;=4.9,est!C47,"SUPERADO")</f>
        <v>SUPERADO</v>
      </c>
    </row>
    <row r="41" spans="2:2">
      <c r="B41" s="24" t="str">
        <f>IF(C6&lt;=4.9,est!C48,"SUPERADO")</f>
        <v>SUPERADO</v>
      </c>
    </row>
    <row r="42" spans="2:2">
      <c r="B42" s="24" t="str">
        <f>IF(C6&lt;=4.9,est!C49,"SUPERADO")</f>
        <v>SUPERADO</v>
      </c>
    </row>
    <row r="43" spans="2:2">
      <c r="B43" s="24" t="str">
        <f>IF(C6&lt;=4.9,est!C50,"SUPERADO")</f>
        <v>SUPERADO</v>
      </c>
    </row>
    <row r="44" spans="2:2">
      <c r="B44" s="24" t="str">
        <f>IF(C6&lt;=4.9,est!C51,"SUPERADO")</f>
        <v>SUPERADO</v>
      </c>
    </row>
    <row r="45" spans="2:2">
      <c r="B45" s="24" t="str">
        <f>IF(C6&lt;=4.9,est!C52,"SUPERADO")</f>
        <v>SUPERADO</v>
      </c>
    </row>
    <row r="46" spans="2:2">
      <c r="B46" s="24" t="str">
        <f>IF(C6&lt;=4.9,est!C53,"SUPERADO")</f>
        <v>SUPERADO</v>
      </c>
    </row>
    <row r="47" spans="2:2">
      <c r="B47" s="31" t="s">
        <v>66</v>
      </c>
    </row>
    <row r="48" spans="2:2">
      <c r="B48" s="24" t="str">
        <f>IF(C7&lt;=4.9,est!C55,"SUPERADO")</f>
        <v>SUPERADO</v>
      </c>
    </row>
    <row r="49" spans="2:2">
      <c r="B49" s="24" t="str">
        <f>IF(C7&lt;=4.9,est!C56,"SUPERADO")</f>
        <v>SUPERADO</v>
      </c>
    </row>
    <row r="50" spans="2:2">
      <c r="B50" s="24" t="str">
        <f>IF(C7&lt;=4.9,est!C57,"SUPERADO")</f>
        <v>SUPERADO</v>
      </c>
    </row>
    <row r="51" spans="2:2">
      <c r="B51" s="24" t="str">
        <f>IF(C7&lt;=4.9,est!C58,"SUPERADO")</f>
        <v>SUPERADO</v>
      </c>
    </row>
    <row r="52" spans="2:2">
      <c r="B52" s="24" t="str">
        <f>IF(C7&lt;=4.9,est!C59,"SUPERADO")</f>
        <v>SUPERADO</v>
      </c>
    </row>
    <row r="53" spans="2:2">
      <c r="B53" s="24" t="str">
        <f>IF(C7&lt;=4.9,est!C60,"SUPERADO")</f>
        <v>SUPERADO</v>
      </c>
    </row>
    <row r="54" spans="2:2">
      <c r="B54" s="24" t="str">
        <f>IF(C7&lt;=4.9,est!C61,"SUPERADO")</f>
        <v>SUPERADO</v>
      </c>
    </row>
    <row r="55" spans="2:2">
      <c r="B55" s="24" t="str">
        <f>IF(C7&lt;=4.9,est!C62,"SUPERADO")</f>
        <v>SUPERADO</v>
      </c>
    </row>
    <row r="56" spans="2:2">
      <c r="B56" s="24" t="str">
        <f>IF(C7&lt;=4.9,est!C63,"SUPERADO")</f>
        <v>SUPERADO</v>
      </c>
    </row>
    <row r="57" spans="2:2">
      <c r="B57" s="24" t="str">
        <f>IF(C7&lt;=4.9,est!C64,"SUPERADO")</f>
        <v>SUPERADO</v>
      </c>
    </row>
    <row r="58" spans="2:2">
      <c r="B58" s="31" t="s">
        <v>67</v>
      </c>
    </row>
    <row r="59" spans="2:2">
      <c r="B59" s="24" t="str">
        <f>IF(C8&lt;=4.9,est!C66,"SUPERADO")</f>
        <v>SUPERADO</v>
      </c>
    </row>
    <row r="60" spans="2:2">
      <c r="B60" s="24" t="str">
        <f>IF(C8&lt;=4.9,est!C67,"SUPERADO")</f>
        <v>SUPERADO</v>
      </c>
    </row>
    <row r="61" spans="2:2">
      <c r="B61" s="24" t="str">
        <f>IF(C8&lt;=4.9,est!C68,"SUPERADO")</f>
        <v>SUPERADO</v>
      </c>
    </row>
    <row r="62" spans="2:2">
      <c r="B62" s="24" t="str">
        <f>IF(C8&lt;=4.9,est!C69,"SUPERADO")</f>
        <v>SUPERADO</v>
      </c>
    </row>
    <row r="63" spans="2:2">
      <c r="B63" s="24" t="str">
        <f>IF(C8&lt;=4.9,est!C70,"SUPERADO")</f>
        <v>SUPERADO</v>
      </c>
    </row>
    <row r="64" spans="2:2">
      <c r="B64" s="24" t="str">
        <f>IF(C8&lt;=4.9,est!C71,"SUPERADO")</f>
        <v>SUPERADO</v>
      </c>
    </row>
    <row r="65" spans="2:2">
      <c r="B65" s="24" t="str">
        <f>IF(C8&lt;=4.9,est!C72,"SUPERADO")</f>
        <v>SUPERADO</v>
      </c>
    </row>
    <row r="66" spans="2:2">
      <c r="B66" s="24" t="str">
        <f>IF(C8&lt;=4.9,est!C73,"SUPERADO")</f>
        <v>SUPERADO</v>
      </c>
    </row>
    <row r="67" spans="2:2">
      <c r="B67" s="24" t="str">
        <f>IF(C8&lt;=4.9,est!C74,"SUPERADO")</f>
        <v>SUPERADO</v>
      </c>
    </row>
    <row r="68" spans="2:2">
      <c r="B68" s="24" t="str">
        <f>IF(C8&lt;=4.9,est!C75,"SUPERADO")</f>
        <v>SUPERADO</v>
      </c>
    </row>
    <row r="69" spans="2:2">
      <c r="B69" s="31" t="s">
        <v>68</v>
      </c>
    </row>
    <row r="70" spans="2:2">
      <c r="B70" s="24" t="str">
        <f>IF(C9&lt;=4.9,est!C77,"SUPERADO")</f>
        <v>SUPERADO</v>
      </c>
    </row>
    <row r="71" spans="2:2">
      <c r="B71" s="24" t="str">
        <f>IF(C9&lt;=4.9,est!C78,"SUPERADO")</f>
        <v>SUPERADO</v>
      </c>
    </row>
    <row r="72" spans="2:2">
      <c r="B72" s="24" t="str">
        <f>IF(C9&lt;=4.9,est!C79,"SUPERADO")</f>
        <v>SUPERADO</v>
      </c>
    </row>
    <row r="73" spans="2:2">
      <c r="B73" s="24" t="str">
        <f>IF(C9&lt;=4.9,est!C80,"SUPERADO")</f>
        <v>SUPERADO</v>
      </c>
    </row>
    <row r="74" spans="2:2">
      <c r="B74" s="24" t="str">
        <f>IF(C9&lt;=4.9,est!C81,"SUPERADO")</f>
        <v>SUPERADO</v>
      </c>
    </row>
    <row r="75" spans="2:2">
      <c r="B75" s="24" t="str">
        <f>IF(C9&lt;=4.9,est!C82,"SUPERADO")</f>
        <v>SUPERADO</v>
      </c>
    </row>
    <row r="76" spans="2:2">
      <c r="B76" s="24" t="str">
        <f>IF(C9&lt;=4.9,est!C83,"SUPERADO")</f>
        <v>SUPERADO</v>
      </c>
    </row>
    <row r="77" spans="2:2">
      <c r="B77" s="24" t="str">
        <f>IF(C9&lt;=4.9,est!C84,"SUPERADO")</f>
        <v>SUPERADO</v>
      </c>
    </row>
    <row r="78" spans="2:2">
      <c r="B78" s="24" t="str">
        <f>IF(C9&lt;=4.9,est!C85,"SUPERADO")</f>
        <v>SUPERADO</v>
      </c>
    </row>
    <row r="79" spans="2:2">
      <c r="B79" s="24" t="str">
        <f>IF(C9&lt;=4.9,est!C86,"SUPERADO")</f>
        <v>SUPERADO</v>
      </c>
    </row>
  </sheetData>
  <sheetProtection password="C372" sheet="1" objects="1" scenarios="1"/>
  <protectedRanges>
    <protectedRange password="C4B2" sqref="L4" name="Rango1"/>
    <protectedRange password="C4B2" sqref="B12" name="Rango1_2"/>
  </protectedRanges>
  <mergeCells count="2">
    <mergeCell ref="B3:B4"/>
    <mergeCell ref="D3:J3"/>
  </mergeCells>
  <conditionalFormatting sqref="D5:J9 B13">
    <cfRule type="cellIs" dxfId="115" priority="588" operator="equal">
      <formula>"IN"</formula>
    </cfRule>
  </conditionalFormatting>
  <conditionalFormatting sqref="D5:J9">
    <cfRule type="cellIs" dxfId="114" priority="569" operator="equal">
      <formula>"x"</formula>
    </cfRule>
  </conditionalFormatting>
  <conditionalFormatting sqref="L4 A9:A10 A1:A4 B1:K10">
    <cfRule type="cellIs" dxfId="113" priority="418" operator="between">
      <formula>0.1</formula>
      <formula>4.9</formula>
    </cfRule>
  </conditionalFormatting>
  <conditionalFormatting sqref="D5:J9">
    <cfRule type="cellIs" dxfId="112" priority="200" operator="equal">
      <formula>"SI"</formula>
    </cfRule>
    <cfRule type="cellIs" dxfId="111" priority="201" operator="equal">
      <formula>"IN"</formula>
    </cfRule>
  </conditionalFormatting>
  <conditionalFormatting sqref="D5:J9">
    <cfRule type="cellIs" dxfId="110" priority="192" operator="equal">
      <formula>"SI"</formula>
    </cfRule>
    <cfRule type="cellIs" dxfId="109" priority="193" operator="equal">
      <formula>"IN"</formula>
    </cfRule>
  </conditionalFormatting>
  <conditionalFormatting sqref="D5:J9 B5:B9">
    <cfRule type="colorScale" priority="591">
      <colorScale>
        <cfvo type="min" val="0"/>
        <cfvo type="max" val="0"/>
        <color rgb="FFFF7128"/>
        <color rgb="FFFFEF9C"/>
      </colorScale>
    </cfRule>
  </conditionalFormatting>
  <conditionalFormatting sqref="D5:J9">
    <cfRule type="colorScale" priority="599">
      <colorScale>
        <cfvo type="min" val="0"/>
        <cfvo type="max" val="0"/>
        <color rgb="FFFF7128"/>
        <color rgb="FFFFEF9C"/>
      </colorScale>
    </cfRule>
  </conditionalFormatting>
  <conditionalFormatting sqref="B13 B36 B47 B58 B69">
    <cfRule type="cellIs" dxfId="108" priority="4" operator="equal">
      <formula>"IN"</formula>
    </cfRule>
  </conditionalFormatting>
  <conditionalFormatting sqref="B12:B13">
    <cfRule type="cellIs" dxfId="107" priority="3" operator="between">
      <formula>0.1</formula>
      <formula>4.9</formula>
    </cfRule>
  </conditionalFormatting>
  <conditionalFormatting sqref="C10">
    <cfRule type="cellIs" dxfId="106" priority="2" operator="between">
      <formula>0.1</formula>
      <formula>4.9</formula>
    </cfRule>
  </conditionalFormatting>
  <conditionalFormatting sqref="C10">
    <cfRule type="cellIs" dxfId="105" priority="1" operator="between">
      <formula>0.1</formula>
      <formula>4.9</formula>
    </cfRule>
  </conditionalFormatting>
  <dataValidations count="3">
    <dataValidation type="list" allowBlank="1" showInputMessage="1" showErrorMessage="1" sqref="J2">
      <formula1>si</formula1>
    </dataValidation>
    <dataValidation type="list" allowBlank="1" showInputMessage="1" showErrorMessage="1" sqref="L2">
      <formula1>cur</formula1>
    </dataValidation>
    <dataValidation type="list" allowBlank="1" showInputMessage="1" showErrorMessage="1" sqref="G1">
      <formula1>$U$5:$U$9</formula1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C00000"/>
  </sheetPr>
  <dimension ref="A1:L79"/>
  <sheetViews>
    <sheetView workbookViewId="0">
      <selection activeCell="C10" sqref="C10"/>
    </sheetView>
  </sheetViews>
  <sheetFormatPr baseColWidth="10" defaultRowHeight="15"/>
  <cols>
    <col min="1" max="1" width="12.7109375" customWidth="1"/>
    <col min="2" max="2" width="100.7109375" customWidth="1"/>
    <col min="5" max="5" width="13.42578125" bestFit="1" customWidth="1"/>
    <col min="10" max="10" width="13.140625" customWidth="1"/>
    <col min="11" max="11" width="16.5703125" customWidth="1"/>
    <col min="12" max="12" width="100.7109375" customWidth="1"/>
  </cols>
  <sheetData>
    <row r="1" spans="1:12">
      <c r="A1" s="2" t="s">
        <v>3</v>
      </c>
      <c r="B1">
        <f>general!B22</f>
        <v>0</v>
      </c>
      <c r="F1" s="2" t="s">
        <v>0</v>
      </c>
      <c r="G1">
        <f>general!C1</f>
        <v>0</v>
      </c>
      <c r="I1" s="2" t="s">
        <v>4</v>
      </c>
      <c r="J1">
        <f>general!E1</f>
        <v>0</v>
      </c>
      <c r="K1" s="2" t="s">
        <v>8</v>
      </c>
    </row>
    <row r="2" spans="1:12">
      <c r="A2" s="2"/>
      <c r="B2">
        <f>C10</f>
        <v>0</v>
      </c>
      <c r="F2" s="2" t="s">
        <v>1</v>
      </c>
      <c r="G2">
        <f>general!E2</f>
        <v>0</v>
      </c>
      <c r="I2" s="2" t="s">
        <v>5</v>
      </c>
      <c r="K2" s="2" t="s">
        <v>6</v>
      </c>
    </row>
    <row r="3" spans="1:12">
      <c r="B3" s="42" t="s">
        <v>7</v>
      </c>
      <c r="D3" s="44" t="s">
        <v>2</v>
      </c>
      <c r="E3" s="45"/>
      <c r="F3" s="45"/>
      <c r="G3" s="45"/>
      <c r="H3" s="45"/>
      <c r="I3" s="45"/>
      <c r="J3" s="46"/>
    </row>
    <row r="4" spans="1:12">
      <c r="B4" s="42"/>
      <c r="C4" s="8" t="s">
        <v>51</v>
      </c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1" t="s">
        <v>31</v>
      </c>
      <c r="L4" s="1" t="s">
        <v>53</v>
      </c>
    </row>
    <row r="5" spans="1:12">
      <c r="A5">
        <v>1</v>
      </c>
      <c r="B5" s="24">
        <f>est!C5</f>
        <v>0</v>
      </c>
      <c r="C5" s="24" t="str">
        <f>IF(est!B5="SI",'INS1'!U15,"0")</f>
        <v>0</v>
      </c>
      <c r="D5" s="24" t="str">
        <f>IF(est!D5="SI",C5,"NO")</f>
        <v>NO</v>
      </c>
      <c r="E5" s="24" t="str">
        <f>IF(est!E5="SI",C5,"NO")</f>
        <v>NO</v>
      </c>
      <c r="F5" s="24" t="str">
        <f>IF(est!F5="SI",C5,"NO")</f>
        <v>NO</v>
      </c>
      <c r="G5" s="24" t="str">
        <f>IF(est!G5="SI",C5,"NO")</f>
        <v>NO</v>
      </c>
      <c r="H5" s="24" t="str">
        <f>IF(est!H5="SI",C5,"NO")</f>
        <v>NO</v>
      </c>
      <c r="I5" s="24" t="str">
        <f>IF(est!I5="SI",C5,"NO")</f>
        <v>NO</v>
      </c>
      <c r="J5" s="24" t="str">
        <f>IF(est!J5="SI",C5,"NO")</f>
        <v>NO</v>
      </c>
      <c r="K5" s="23"/>
      <c r="L5" s="24" t="str">
        <f>IF(C5&lt;=4.9,B5,"SUPERADO")</f>
        <v>SUPERADO</v>
      </c>
    </row>
    <row r="6" spans="1:12">
      <c r="A6">
        <f>SUM(A5)+1</f>
        <v>2</v>
      </c>
      <c r="B6" s="24">
        <f>est!C6</f>
        <v>0</v>
      </c>
      <c r="C6" s="24" t="str">
        <f>IF(est!B6="SI",'INS2'!U15,"0")</f>
        <v>0</v>
      </c>
      <c r="D6" s="24" t="str">
        <f>IF(est!D6="SI",C6,"NO")</f>
        <v>NO</v>
      </c>
      <c r="E6" s="24" t="str">
        <f>IF(est!E6="SI",C6,"NO")</f>
        <v>NO</v>
      </c>
      <c r="F6" s="24" t="str">
        <f>IF(est!F6="SI",C6,"NO")</f>
        <v>NO</v>
      </c>
      <c r="G6" s="24" t="str">
        <f>IF(est!G6="SI",C6,"NO")</f>
        <v>NO</v>
      </c>
      <c r="H6" s="24" t="str">
        <f>IF(est!H6="SI",C6,"NO")</f>
        <v>NO</v>
      </c>
      <c r="I6" s="24" t="str">
        <f>IF(est!I6="SI",C6,"NO")</f>
        <v>NO</v>
      </c>
      <c r="J6" s="24" t="str">
        <f>IF(est!J6="SI",C6,"NO")</f>
        <v>NO</v>
      </c>
      <c r="K6" s="23"/>
      <c r="L6" s="24" t="str">
        <f>IF(C6&lt;=4.9,B6,"SUPERADO")</f>
        <v>SUPERADO</v>
      </c>
    </row>
    <row r="7" spans="1:12">
      <c r="A7">
        <f t="shared" ref="A7:A8" si="0">SUM(A6)+1</f>
        <v>3</v>
      </c>
      <c r="B7" s="24">
        <f>est!C7</f>
        <v>0</v>
      </c>
      <c r="C7" s="24" t="str">
        <f>IF(est!B7="SI",'INS3'!U15,"0")</f>
        <v>0</v>
      </c>
      <c r="D7" s="24" t="str">
        <f>IF(est!D7="SI",C7,"NO")</f>
        <v>NO</v>
      </c>
      <c r="E7" s="24" t="str">
        <f>IF(est!E7="SI",C7,"NO")</f>
        <v>NO</v>
      </c>
      <c r="F7" s="24" t="str">
        <f>IF(est!F7="SI",C7,"NO")</f>
        <v>NO</v>
      </c>
      <c r="G7" s="24" t="str">
        <f>IF(est!G7="SI",C7,"NO")</f>
        <v>NO</v>
      </c>
      <c r="H7" s="24" t="str">
        <f>IF(est!H7="SI",C7,"NO")</f>
        <v>NO</v>
      </c>
      <c r="I7" s="24" t="str">
        <f>IF(est!I7="SI",C7,"NO")</f>
        <v>NO</v>
      </c>
      <c r="J7" s="24" t="str">
        <f>IF(est!J7="SI",C7,"NO")</f>
        <v>NO</v>
      </c>
      <c r="K7" s="23"/>
      <c r="L7" s="24" t="str">
        <f>IF(C7&lt;=4.9,B7,"SUPERADO")</f>
        <v>SUPERADO</v>
      </c>
    </row>
    <row r="8" spans="1:12">
      <c r="A8">
        <f t="shared" si="0"/>
        <v>4</v>
      </c>
      <c r="B8" s="24">
        <f>est!C8</f>
        <v>0</v>
      </c>
      <c r="C8" s="24" t="str">
        <f>IF(est!B8="SI",'INS4'!U15,"0")</f>
        <v>0</v>
      </c>
      <c r="D8" s="24" t="str">
        <f>IF(est!D8="SI",C8,"NO")</f>
        <v>NO</v>
      </c>
      <c r="E8" s="24" t="str">
        <f>IF(est!E8="SI",C8,"NO")</f>
        <v>NO</v>
      </c>
      <c r="F8" s="24" t="str">
        <f>IF(est!F8="SI",C8,"NO")</f>
        <v>NO</v>
      </c>
      <c r="G8" s="24" t="str">
        <f>IF(est!G8="SI",C8,"NO")</f>
        <v>NO</v>
      </c>
      <c r="H8" s="24" t="str">
        <f>IF(est!H8="SI",C8,"NO")</f>
        <v>NO</v>
      </c>
      <c r="I8" s="24" t="str">
        <f>IF(est!I8="SI",C8,"NO")</f>
        <v>NO</v>
      </c>
      <c r="J8" s="24" t="str">
        <f>IF(est!J8="SI",C8,"NO")</f>
        <v>NO</v>
      </c>
      <c r="K8" s="23"/>
      <c r="L8" s="24" t="str">
        <f>IF(C8&lt;=4.9,B8,"SUPERADO")</f>
        <v>SUPERADO</v>
      </c>
    </row>
    <row r="9" spans="1:12">
      <c r="A9">
        <f t="shared" ref="A9" si="1">SUM(A8)+1</f>
        <v>5</v>
      </c>
      <c r="B9" s="24">
        <f>est!C9</f>
        <v>0</v>
      </c>
      <c r="C9" s="24" t="str">
        <f>IF(est!B9="SI",'INS5'!U15,"0")</f>
        <v>0</v>
      </c>
      <c r="D9" s="24" t="str">
        <f>IF(est!D9="SI",C9,"NO")</f>
        <v>NO</v>
      </c>
      <c r="E9" s="24" t="str">
        <f>IF(est!E9="SI",C9,"NO")</f>
        <v>NO</v>
      </c>
      <c r="F9" s="24" t="str">
        <f>IF(est!F9="SI",C9,"NO")</f>
        <v>NO</v>
      </c>
      <c r="G9" s="24" t="str">
        <f>IF(est!G9="SI",C9,"NO")</f>
        <v>NO</v>
      </c>
      <c r="H9" s="24" t="str">
        <f>IF(est!H9="SI",C9,"NO")</f>
        <v>NO</v>
      </c>
      <c r="I9" s="24" t="str">
        <f>IF(est!I9="SI",C9,"NO")</f>
        <v>NO</v>
      </c>
      <c r="J9" s="24" t="str">
        <f>IF(est!J9="SI",C9,"NO")</f>
        <v>NO</v>
      </c>
      <c r="K9" s="23"/>
      <c r="L9" s="24" t="str">
        <f>IF(C9&lt;=4.9,B9,"SUPERADO")</f>
        <v>SUPERADO</v>
      </c>
    </row>
    <row r="10" spans="1:12">
      <c r="A10" s="9" t="s">
        <v>52</v>
      </c>
      <c r="B10" s="26"/>
      <c r="C10" s="26">
        <f>(((C5*est!D13)+(C6*est!D14)+(C7*est!D15)+(C8*est!D16)+(C9*est!D17))/100)</f>
        <v>0</v>
      </c>
      <c r="D10" s="26" t="e">
        <f t="shared" ref="D10:J10" si="2">AVERAGE(D5:D9)</f>
        <v>#DIV/0!</v>
      </c>
      <c r="E10" s="26" t="e">
        <f t="shared" si="2"/>
        <v>#DIV/0!</v>
      </c>
      <c r="F10" s="26" t="e">
        <f t="shared" si="2"/>
        <v>#DIV/0!</v>
      </c>
      <c r="G10" s="26" t="e">
        <f t="shared" si="2"/>
        <v>#DIV/0!</v>
      </c>
      <c r="H10" s="26" t="e">
        <f t="shared" si="2"/>
        <v>#DIV/0!</v>
      </c>
      <c r="I10" s="26" t="e">
        <f t="shared" si="2"/>
        <v>#DIV/0!</v>
      </c>
      <c r="J10" s="26" t="e">
        <f t="shared" si="2"/>
        <v>#DIV/0!</v>
      </c>
      <c r="K10" s="23"/>
      <c r="L10" s="23"/>
    </row>
    <row r="11" spans="1:12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>
      <c r="B12" s="1" t="s">
        <v>53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2">
      <c r="B13" s="31" t="s">
        <v>64</v>
      </c>
    </row>
    <row r="14" spans="1:12">
      <c r="B14" s="24" t="str">
        <f>IF(C5&lt;=4.9,est!C21,"SUPERADO")</f>
        <v>SUPERADO</v>
      </c>
    </row>
    <row r="15" spans="1:12">
      <c r="B15" s="24" t="str">
        <f>IF(C5&lt;=4.9,est!C22,"SUPERADO")</f>
        <v>SUPERADO</v>
      </c>
    </row>
    <row r="16" spans="1:12">
      <c r="B16" s="24" t="str">
        <f>IF(C5&lt;=4.9,est!C23,"SUPERADO")</f>
        <v>SUPERADO</v>
      </c>
    </row>
    <row r="17" spans="2:2">
      <c r="B17" s="24" t="str">
        <f>IF(C5&lt;=4.9,est!C24,"SUPERADO")</f>
        <v>SUPERADO</v>
      </c>
    </row>
    <row r="18" spans="2:2">
      <c r="B18" s="24" t="str">
        <f>IF(C5&lt;=4.9,est!C25,"SUPERADO")</f>
        <v>SUPERADO</v>
      </c>
    </row>
    <row r="19" spans="2:2">
      <c r="B19" s="24" t="str">
        <f>IF(C5&lt;=4.9,est!C26,"SUPERADO")</f>
        <v>SUPERADO</v>
      </c>
    </row>
    <row r="20" spans="2:2">
      <c r="B20" s="24" t="str">
        <f>IF(C5&lt;=4.9,est!C27,"SUPERADO")</f>
        <v>SUPERADO</v>
      </c>
    </row>
    <row r="21" spans="2:2">
      <c r="B21" s="24" t="str">
        <f>IF(C5&lt;=4.9,est!C28,"SUPERADO")</f>
        <v>SUPERADO</v>
      </c>
    </row>
    <row r="22" spans="2:2">
      <c r="B22" s="24" t="str">
        <f>IF(C5&lt;=4.9,est!C29,"SUPERADO")</f>
        <v>SUPERADO</v>
      </c>
    </row>
    <row r="23" spans="2:2">
      <c r="B23" s="24" t="str">
        <f>IF(C5&lt;=4.9,est!C30,"SUPERADO")</f>
        <v>SUPERADO</v>
      </c>
    </row>
    <row r="24" spans="2:2">
      <c r="B24" s="24" t="str">
        <f>IF(C5&lt;=4.9,est!C31,"SUPERADO")</f>
        <v>SUPERADO</v>
      </c>
    </row>
    <row r="25" spans="2:2">
      <c r="B25" s="24" t="str">
        <f>IF(C5&lt;=4.9,est!C32,"SUPERADO")</f>
        <v>SUPERADO</v>
      </c>
    </row>
    <row r="26" spans="2:2">
      <c r="B26" s="24" t="str">
        <f>IF(C5&lt;=4.9,est!C33,"SUPERADO")</f>
        <v>SUPERADO</v>
      </c>
    </row>
    <row r="27" spans="2:2">
      <c r="B27" s="24" t="str">
        <f>IF(C5&lt;=4.9,est!C34,"SUPERADO")</f>
        <v>SUPERADO</v>
      </c>
    </row>
    <row r="28" spans="2:2">
      <c r="B28" s="24" t="str">
        <f>IF(C5&lt;=4.9,est!C571,"SUPERADO")</f>
        <v>SUPERADO</v>
      </c>
    </row>
    <row r="29" spans="2:2">
      <c r="B29" s="24" t="str">
        <f>IF(C5&lt;=4.9,est!C36,"SUPERADO")</f>
        <v>SUPERADO</v>
      </c>
    </row>
    <row r="30" spans="2:2">
      <c r="B30" s="24" t="str">
        <f>IF(C5&lt;=4.9,est!C37,"SUPERADO")</f>
        <v>SUPERADO</v>
      </c>
    </row>
    <row r="31" spans="2:2">
      <c r="B31" s="24" t="str">
        <f>IF(C5&lt;=4.9,est!C38,"SUPERADO")</f>
        <v>SUPERADO</v>
      </c>
    </row>
    <row r="32" spans="2:2">
      <c r="B32" s="24" t="str">
        <f>IF(C5&lt;=4.9,est!C39,"SUPERADO")</f>
        <v>SUPERADO</v>
      </c>
    </row>
    <row r="33" spans="2:2">
      <c r="B33" s="24" t="str">
        <f>IF(C5&lt;=4.9,est!C40,"SUPERADO")</f>
        <v>SUPERADO</v>
      </c>
    </row>
    <row r="34" spans="2:2">
      <c r="B34" s="24" t="str">
        <f>IF(C5&lt;=4.9,est!C41,"SUPERADO")</f>
        <v>SUPERADO</v>
      </c>
    </row>
    <row r="35" spans="2:2">
      <c r="B35" s="24" t="str">
        <f>IF(C5&lt;=4.9,est!C42,"SUPERADO")</f>
        <v>SUPERADO</v>
      </c>
    </row>
    <row r="36" spans="2:2">
      <c r="B36" s="31" t="s">
        <v>65</v>
      </c>
    </row>
    <row r="37" spans="2:2">
      <c r="B37" s="24" t="str">
        <f>IF(C6&lt;=4.9,est!C44,"SUPERADO")</f>
        <v>SUPERADO</v>
      </c>
    </row>
    <row r="38" spans="2:2">
      <c r="B38" s="24" t="str">
        <f>IF(C6&lt;=4.9,est!C45,"SUPERADO")</f>
        <v>SUPERADO</v>
      </c>
    </row>
    <row r="39" spans="2:2">
      <c r="B39" s="24" t="str">
        <f>IF(C6&lt;=4.9,est!C46,"SUPERADO")</f>
        <v>SUPERADO</v>
      </c>
    </row>
    <row r="40" spans="2:2">
      <c r="B40" s="24" t="str">
        <f>IF(C6&lt;=4.9,est!C47,"SUPERADO")</f>
        <v>SUPERADO</v>
      </c>
    </row>
    <row r="41" spans="2:2">
      <c r="B41" s="24" t="str">
        <f>IF(C6&lt;=4.9,est!C48,"SUPERADO")</f>
        <v>SUPERADO</v>
      </c>
    </row>
    <row r="42" spans="2:2">
      <c r="B42" s="24" t="str">
        <f>IF(C6&lt;=4.9,est!C49,"SUPERADO")</f>
        <v>SUPERADO</v>
      </c>
    </row>
    <row r="43" spans="2:2">
      <c r="B43" s="24" t="str">
        <f>IF(C6&lt;=4.9,est!C50,"SUPERADO")</f>
        <v>SUPERADO</v>
      </c>
    </row>
    <row r="44" spans="2:2">
      <c r="B44" s="24" t="str">
        <f>IF(C6&lt;=4.9,est!C51,"SUPERADO")</f>
        <v>SUPERADO</v>
      </c>
    </row>
    <row r="45" spans="2:2">
      <c r="B45" s="24" t="str">
        <f>IF(C6&lt;=4.9,est!C52,"SUPERADO")</f>
        <v>SUPERADO</v>
      </c>
    </row>
    <row r="46" spans="2:2">
      <c r="B46" s="24" t="str">
        <f>IF(C6&lt;=4.9,est!C53,"SUPERADO")</f>
        <v>SUPERADO</v>
      </c>
    </row>
    <row r="47" spans="2:2">
      <c r="B47" s="31" t="s">
        <v>66</v>
      </c>
    </row>
    <row r="48" spans="2:2">
      <c r="B48" s="24" t="str">
        <f>IF(C7&lt;=4.9,est!C55,"SUPERADO")</f>
        <v>SUPERADO</v>
      </c>
    </row>
    <row r="49" spans="2:2">
      <c r="B49" s="24" t="str">
        <f>IF(C7&lt;=4.9,est!C56,"SUPERADO")</f>
        <v>SUPERADO</v>
      </c>
    </row>
    <row r="50" spans="2:2">
      <c r="B50" s="24" t="str">
        <f>IF(C7&lt;=4.9,est!C57,"SUPERADO")</f>
        <v>SUPERADO</v>
      </c>
    </row>
    <row r="51" spans="2:2">
      <c r="B51" s="24" t="str">
        <f>IF(C7&lt;=4.9,est!C58,"SUPERADO")</f>
        <v>SUPERADO</v>
      </c>
    </row>
    <row r="52" spans="2:2">
      <c r="B52" s="24" t="str">
        <f>IF(C7&lt;=4.9,est!C59,"SUPERADO")</f>
        <v>SUPERADO</v>
      </c>
    </row>
    <row r="53" spans="2:2">
      <c r="B53" s="24" t="str">
        <f>IF(C7&lt;=4.9,est!C60,"SUPERADO")</f>
        <v>SUPERADO</v>
      </c>
    </row>
    <row r="54" spans="2:2">
      <c r="B54" s="24" t="str">
        <f>IF(C7&lt;=4.9,est!C61,"SUPERADO")</f>
        <v>SUPERADO</v>
      </c>
    </row>
    <row r="55" spans="2:2">
      <c r="B55" s="24" t="str">
        <f>IF(C7&lt;=4.9,est!C62,"SUPERADO")</f>
        <v>SUPERADO</v>
      </c>
    </row>
    <row r="56" spans="2:2">
      <c r="B56" s="24" t="str">
        <f>IF(C7&lt;=4.9,est!C63,"SUPERADO")</f>
        <v>SUPERADO</v>
      </c>
    </row>
    <row r="57" spans="2:2">
      <c r="B57" s="24" t="str">
        <f>IF(C7&lt;=4.9,est!C64,"SUPERADO")</f>
        <v>SUPERADO</v>
      </c>
    </row>
    <row r="58" spans="2:2">
      <c r="B58" s="31" t="s">
        <v>67</v>
      </c>
    </row>
    <row r="59" spans="2:2">
      <c r="B59" s="24" t="str">
        <f>IF(C8&lt;=4.9,est!C66,"SUPERADO")</f>
        <v>SUPERADO</v>
      </c>
    </row>
    <row r="60" spans="2:2">
      <c r="B60" s="24" t="str">
        <f>IF(C8&lt;=4.9,est!C67,"SUPERADO")</f>
        <v>SUPERADO</v>
      </c>
    </row>
    <row r="61" spans="2:2">
      <c r="B61" s="24" t="str">
        <f>IF(C8&lt;=4.9,est!C68,"SUPERADO")</f>
        <v>SUPERADO</v>
      </c>
    </row>
    <row r="62" spans="2:2">
      <c r="B62" s="24" t="str">
        <f>IF(C8&lt;=4.9,est!C69,"SUPERADO")</f>
        <v>SUPERADO</v>
      </c>
    </row>
    <row r="63" spans="2:2">
      <c r="B63" s="24" t="str">
        <f>IF(C8&lt;=4.9,est!C70,"SUPERADO")</f>
        <v>SUPERADO</v>
      </c>
    </row>
    <row r="64" spans="2:2">
      <c r="B64" s="24" t="str">
        <f>IF(C8&lt;=4.9,est!C71,"SUPERADO")</f>
        <v>SUPERADO</v>
      </c>
    </row>
    <row r="65" spans="2:2">
      <c r="B65" s="24" t="str">
        <f>IF(C8&lt;=4.9,est!C72,"SUPERADO")</f>
        <v>SUPERADO</v>
      </c>
    </row>
    <row r="66" spans="2:2">
      <c r="B66" s="24" t="str">
        <f>IF(C8&lt;=4.9,est!C73,"SUPERADO")</f>
        <v>SUPERADO</v>
      </c>
    </row>
    <row r="67" spans="2:2">
      <c r="B67" s="24" t="str">
        <f>IF(C8&lt;=4.9,est!C74,"SUPERADO")</f>
        <v>SUPERADO</v>
      </c>
    </row>
    <row r="68" spans="2:2">
      <c r="B68" s="24" t="str">
        <f>IF(C8&lt;=4.9,est!C75,"SUPERADO")</f>
        <v>SUPERADO</v>
      </c>
    </row>
    <row r="69" spans="2:2">
      <c r="B69" s="31" t="s">
        <v>68</v>
      </c>
    </row>
    <row r="70" spans="2:2">
      <c r="B70" s="24" t="str">
        <f>IF(C9&lt;=4.9,est!C77,"SUPERADO")</f>
        <v>SUPERADO</v>
      </c>
    </row>
    <row r="71" spans="2:2">
      <c r="B71" s="24" t="str">
        <f>IF(C9&lt;=4.9,est!C78,"SUPERADO")</f>
        <v>SUPERADO</v>
      </c>
    </row>
    <row r="72" spans="2:2">
      <c r="B72" s="24" t="str">
        <f>IF(C9&lt;=4.9,est!C79,"SUPERADO")</f>
        <v>SUPERADO</v>
      </c>
    </row>
    <row r="73" spans="2:2">
      <c r="B73" s="24" t="str">
        <f>IF(C9&lt;=4.9,est!C80,"SUPERADO")</f>
        <v>SUPERADO</v>
      </c>
    </row>
    <row r="74" spans="2:2">
      <c r="B74" s="24" t="str">
        <f>IF(C9&lt;=4.9,est!C81,"SUPERADO")</f>
        <v>SUPERADO</v>
      </c>
    </row>
    <row r="75" spans="2:2">
      <c r="B75" s="24" t="str">
        <f>IF(C9&lt;=4.9,est!C82,"SUPERADO")</f>
        <v>SUPERADO</v>
      </c>
    </row>
    <row r="76" spans="2:2">
      <c r="B76" s="24" t="str">
        <f>IF(C9&lt;=4.9,est!C83,"SUPERADO")</f>
        <v>SUPERADO</v>
      </c>
    </row>
    <row r="77" spans="2:2">
      <c r="B77" s="24" t="str">
        <f>IF(C9&lt;=4.9,est!C84,"SUPERADO")</f>
        <v>SUPERADO</v>
      </c>
    </row>
    <row r="78" spans="2:2">
      <c r="B78" s="24" t="str">
        <f>IF(C9&lt;=4.9,est!C85,"SUPERADO")</f>
        <v>SUPERADO</v>
      </c>
    </row>
    <row r="79" spans="2:2">
      <c r="B79" s="24" t="str">
        <f>IF(C9&lt;=4.9,est!C86,"SUPERADO")</f>
        <v>SUPERADO</v>
      </c>
    </row>
  </sheetData>
  <sheetProtection password="C372" sheet="1" objects="1" scenarios="1"/>
  <protectedRanges>
    <protectedRange password="C4B2" sqref="L4" name="Rango1"/>
    <protectedRange password="C4B2" sqref="B12" name="Rango1_2"/>
  </protectedRanges>
  <mergeCells count="2">
    <mergeCell ref="B3:B4"/>
    <mergeCell ref="D3:J3"/>
  </mergeCells>
  <conditionalFormatting sqref="D5:J9 B13">
    <cfRule type="cellIs" dxfId="104" priority="611" operator="equal">
      <formula>"IN"</formula>
    </cfRule>
  </conditionalFormatting>
  <conditionalFormatting sqref="D5:J9">
    <cfRule type="cellIs" dxfId="103" priority="591" operator="equal">
      <formula>"x"</formula>
    </cfRule>
  </conditionalFormatting>
  <conditionalFormatting sqref="L4 A9:A10 A1:A4 B1:K10">
    <cfRule type="cellIs" dxfId="102" priority="421" operator="between">
      <formula>0.1</formula>
      <formula>4.9</formula>
    </cfRule>
  </conditionalFormatting>
  <conditionalFormatting sqref="D5:J9">
    <cfRule type="cellIs" dxfId="101" priority="203" operator="equal">
      <formula>"SI"</formula>
    </cfRule>
    <cfRule type="cellIs" dxfId="100" priority="204" operator="equal">
      <formula>"IN"</formula>
    </cfRule>
  </conditionalFormatting>
  <conditionalFormatting sqref="D5:J9">
    <cfRule type="cellIs" dxfId="99" priority="195" operator="equal">
      <formula>"SI"</formula>
    </cfRule>
    <cfRule type="cellIs" dxfId="98" priority="196" operator="equal">
      <formula>"IN"</formula>
    </cfRule>
  </conditionalFormatting>
  <conditionalFormatting sqref="D5:J9 B5:B9">
    <cfRule type="colorScale" priority="614">
      <colorScale>
        <cfvo type="min" val="0"/>
        <cfvo type="max" val="0"/>
        <color rgb="FFFF7128"/>
        <color rgb="FFFFEF9C"/>
      </colorScale>
    </cfRule>
  </conditionalFormatting>
  <conditionalFormatting sqref="D5:J9">
    <cfRule type="colorScale" priority="622">
      <colorScale>
        <cfvo type="min" val="0"/>
        <cfvo type="max" val="0"/>
        <color rgb="FFFF7128"/>
        <color rgb="FFFFEF9C"/>
      </colorScale>
    </cfRule>
  </conditionalFormatting>
  <conditionalFormatting sqref="B13 B36 B47 B58 B69">
    <cfRule type="cellIs" dxfId="97" priority="4" operator="equal">
      <formula>"IN"</formula>
    </cfRule>
  </conditionalFormatting>
  <conditionalFormatting sqref="B12:B13">
    <cfRule type="cellIs" dxfId="96" priority="3" operator="between">
      <formula>0.1</formula>
      <formula>4.9</formula>
    </cfRule>
  </conditionalFormatting>
  <conditionalFormatting sqref="C10">
    <cfRule type="cellIs" dxfId="95" priority="2" operator="between">
      <formula>0.1</formula>
      <formula>4.9</formula>
    </cfRule>
  </conditionalFormatting>
  <conditionalFormatting sqref="C10">
    <cfRule type="cellIs" dxfId="94" priority="1" operator="between">
      <formula>0.1</formula>
      <formula>4.9</formula>
    </cfRule>
  </conditionalFormatting>
  <dataValidations count="3">
    <dataValidation type="list" allowBlank="1" showInputMessage="1" showErrorMessage="1" sqref="J2">
      <formula1>si</formula1>
    </dataValidation>
    <dataValidation type="list" allowBlank="1" showInputMessage="1" showErrorMessage="1" sqref="L2">
      <formula1>cur</formula1>
    </dataValidation>
    <dataValidation type="list" allowBlank="1" showInputMessage="1" showErrorMessage="1" sqref="G1">
      <formula1>$U$5:$U$9</formula1>
    </dataValidation>
  </dataValidation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C00000"/>
  </sheetPr>
  <dimension ref="A1:M79"/>
  <sheetViews>
    <sheetView workbookViewId="0">
      <selection activeCell="C10" sqref="C10"/>
    </sheetView>
  </sheetViews>
  <sheetFormatPr baseColWidth="10" defaultRowHeight="15"/>
  <cols>
    <col min="1" max="1" width="12.7109375" customWidth="1"/>
    <col min="2" max="2" width="100.7109375" customWidth="1"/>
    <col min="5" max="5" width="13.42578125" bestFit="1" customWidth="1"/>
    <col min="10" max="10" width="13.140625" customWidth="1"/>
    <col min="11" max="11" width="16.5703125" customWidth="1"/>
    <col min="12" max="12" width="100.7109375" customWidth="1"/>
  </cols>
  <sheetData>
    <row r="1" spans="1:13">
      <c r="A1" s="2" t="s">
        <v>3</v>
      </c>
      <c r="B1">
        <f>general!B23</f>
        <v>0</v>
      </c>
      <c r="F1" s="2" t="s">
        <v>0</v>
      </c>
      <c r="G1">
        <f>general!C1</f>
        <v>0</v>
      </c>
      <c r="I1" s="2" t="s">
        <v>4</v>
      </c>
      <c r="J1">
        <f>general!E1</f>
        <v>0</v>
      </c>
      <c r="K1" s="2" t="s">
        <v>8</v>
      </c>
    </row>
    <row r="2" spans="1:13">
      <c r="A2" s="2" t="s">
        <v>2</v>
      </c>
      <c r="B2">
        <f>C10</f>
        <v>0</v>
      </c>
      <c r="F2" s="2" t="s">
        <v>1</v>
      </c>
      <c r="G2">
        <f>general!E2</f>
        <v>0</v>
      </c>
      <c r="I2" s="2" t="s">
        <v>5</v>
      </c>
      <c r="K2" s="2" t="s">
        <v>6</v>
      </c>
    </row>
    <row r="3" spans="1:13">
      <c r="B3" s="42" t="s">
        <v>7</v>
      </c>
      <c r="D3" s="44" t="s">
        <v>2</v>
      </c>
      <c r="E3" s="45"/>
      <c r="F3" s="45"/>
      <c r="G3" s="45"/>
      <c r="H3" s="45"/>
      <c r="I3" s="45"/>
      <c r="J3" s="46"/>
    </row>
    <row r="4" spans="1:13">
      <c r="B4" s="42"/>
      <c r="C4" s="8" t="s">
        <v>51</v>
      </c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1" t="s">
        <v>31</v>
      </c>
      <c r="L4" s="1" t="s">
        <v>53</v>
      </c>
    </row>
    <row r="5" spans="1:13">
      <c r="A5">
        <v>1</v>
      </c>
      <c r="B5" s="24">
        <f>est!C5</f>
        <v>0</v>
      </c>
      <c r="C5" s="24" t="str">
        <f>IF(est!B5="SI",'INS1'!V15,"0")</f>
        <v>0</v>
      </c>
      <c r="D5" s="24" t="str">
        <f>IF(est!D5="SI",C5,"NO")</f>
        <v>NO</v>
      </c>
      <c r="E5" s="24" t="str">
        <f>IF(est!E5="SI",C5,"NO")</f>
        <v>NO</v>
      </c>
      <c r="F5" s="24" t="str">
        <f>IF(est!F5="SI",C5,"NO")</f>
        <v>NO</v>
      </c>
      <c r="G5" s="24" t="str">
        <f>IF(est!G5="SI",C5,"NO")</f>
        <v>NO</v>
      </c>
      <c r="H5" s="24" t="str">
        <f>IF(est!H5="SI",C5,"NO")</f>
        <v>NO</v>
      </c>
      <c r="I5" s="24" t="str">
        <f>IF(est!I5="SI",C5,"NO")</f>
        <v>NO</v>
      </c>
      <c r="J5" s="24" t="str">
        <f>IF(est!J5="SI",C5,"NO")</f>
        <v>NO</v>
      </c>
      <c r="K5" s="23"/>
      <c r="L5" s="24" t="str">
        <f>IF(C5&lt;=4.9,B5,"SUPERADO")</f>
        <v>SUPERADO</v>
      </c>
      <c r="M5" s="23"/>
    </row>
    <row r="6" spans="1:13">
      <c r="A6">
        <f>SUM(A5)+1</f>
        <v>2</v>
      </c>
      <c r="B6" s="24">
        <f>est!C6</f>
        <v>0</v>
      </c>
      <c r="C6" s="24" t="str">
        <f>IF(est!B6="SI",'INS2'!V15,"0")</f>
        <v>0</v>
      </c>
      <c r="D6" s="24" t="str">
        <f>IF(est!D6="SI",C6,"NO")</f>
        <v>NO</v>
      </c>
      <c r="E6" s="24" t="str">
        <f>IF(est!E6="SI",C6,"NO")</f>
        <v>NO</v>
      </c>
      <c r="F6" s="24" t="str">
        <f>IF(est!F6="SI",C6,"NO")</f>
        <v>NO</v>
      </c>
      <c r="G6" s="24" t="str">
        <f>IF(est!G6="SI",C6,"NO")</f>
        <v>NO</v>
      </c>
      <c r="H6" s="24" t="str">
        <f>IF(est!H6="SI",C6,"NO")</f>
        <v>NO</v>
      </c>
      <c r="I6" s="24" t="str">
        <f>IF(est!I6="SI",C6,"NO")</f>
        <v>NO</v>
      </c>
      <c r="J6" s="24" t="str">
        <f>IF(est!J6="SI",C6,"NO")</f>
        <v>NO</v>
      </c>
      <c r="K6" s="23"/>
      <c r="L6" s="24" t="str">
        <f>IF(C6&lt;=4.9,B6,"SUPERADO")</f>
        <v>SUPERADO</v>
      </c>
      <c r="M6" s="23"/>
    </row>
    <row r="7" spans="1:13">
      <c r="A7">
        <f t="shared" ref="A7:A8" si="0">SUM(A6)+1</f>
        <v>3</v>
      </c>
      <c r="B7" s="24">
        <f>est!C7</f>
        <v>0</v>
      </c>
      <c r="C7" s="24" t="str">
        <f>IF(est!B7="SI",'INS3'!V15,"0")</f>
        <v>0</v>
      </c>
      <c r="D7" s="24" t="str">
        <f>IF(est!D7="SI",C7,"NO")</f>
        <v>NO</v>
      </c>
      <c r="E7" s="24" t="str">
        <f>IF(est!E7="SI",C7,"NO")</f>
        <v>NO</v>
      </c>
      <c r="F7" s="24" t="str">
        <f>IF(est!F7="SI",C7,"NO")</f>
        <v>NO</v>
      </c>
      <c r="G7" s="24" t="str">
        <f>IF(est!G7="SI",C7,"NO")</f>
        <v>NO</v>
      </c>
      <c r="H7" s="24" t="str">
        <f>IF(est!H7="SI",C7,"NO")</f>
        <v>NO</v>
      </c>
      <c r="I7" s="24" t="str">
        <f>IF(est!I7="SI",C7,"NO")</f>
        <v>NO</v>
      </c>
      <c r="J7" s="24" t="str">
        <f>IF(est!J7="SI",C7,"NO")</f>
        <v>NO</v>
      </c>
      <c r="K7" s="23"/>
      <c r="L7" s="24" t="str">
        <f>IF(C7&lt;=4.9,B7,"SUPERADO")</f>
        <v>SUPERADO</v>
      </c>
      <c r="M7" s="23"/>
    </row>
    <row r="8" spans="1:13">
      <c r="A8">
        <f t="shared" si="0"/>
        <v>4</v>
      </c>
      <c r="B8" s="24">
        <f>est!C8</f>
        <v>0</v>
      </c>
      <c r="C8" s="24" t="str">
        <f>IF(est!B8="SI",'INS4'!V15,"0")</f>
        <v>0</v>
      </c>
      <c r="D8" s="24" t="str">
        <f>IF(est!D8="SI",C8,"NO")</f>
        <v>NO</v>
      </c>
      <c r="E8" s="24" t="str">
        <f>IF(est!E8="SI",C8,"NO")</f>
        <v>NO</v>
      </c>
      <c r="F8" s="24" t="str">
        <f>IF(est!F8="SI",C8,"NO")</f>
        <v>NO</v>
      </c>
      <c r="G8" s="24" t="str">
        <f>IF(est!G8="SI",C8,"NO")</f>
        <v>NO</v>
      </c>
      <c r="H8" s="24" t="str">
        <f>IF(est!H8="SI",C8,"NO")</f>
        <v>NO</v>
      </c>
      <c r="I8" s="24" t="str">
        <f>IF(est!I8="SI",C8,"NO")</f>
        <v>NO</v>
      </c>
      <c r="J8" s="24" t="str">
        <f>IF(est!J8="SI",C8,"NO")</f>
        <v>NO</v>
      </c>
      <c r="K8" s="23"/>
      <c r="L8" s="24" t="str">
        <f>IF(C8&lt;=4.9,B8,"SUPERADO")</f>
        <v>SUPERADO</v>
      </c>
      <c r="M8" s="23"/>
    </row>
    <row r="9" spans="1:13">
      <c r="A9">
        <f t="shared" ref="A9" si="1">SUM(A8)+1</f>
        <v>5</v>
      </c>
      <c r="B9" s="24">
        <f>est!C9</f>
        <v>0</v>
      </c>
      <c r="C9" s="24" t="str">
        <f>IF(est!B9="SI",'INS5'!V15,"0")</f>
        <v>0</v>
      </c>
      <c r="D9" s="24" t="str">
        <f>IF(est!D9="SI",C9,"NO")</f>
        <v>NO</v>
      </c>
      <c r="E9" s="24" t="str">
        <f>IF(est!E9="SI",C9,"NO")</f>
        <v>NO</v>
      </c>
      <c r="F9" s="24" t="str">
        <f>IF(est!F9="SI",C9,"NO")</f>
        <v>NO</v>
      </c>
      <c r="G9" s="24" t="str">
        <f>IF(est!G9="SI",C9,"NO")</f>
        <v>NO</v>
      </c>
      <c r="H9" s="24" t="str">
        <f>IF(est!H9="SI",C9,"NO")</f>
        <v>NO</v>
      </c>
      <c r="I9" s="24" t="str">
        <f>IF(est!I9="SI",C9,"NO")</f>
        <v>NO</v>
      </c>
      <c r="J9" s="24" t="str">
        <f>IF(est!J9="SI",C9,"NO")</f>
        <v>NO</v>
      </c>
      <c r="K9" s="23"/>
      <c r="L9" s="24" t="str">
        <f>IF(C9&lt;=4.9,B9,"SUPERADO")</f>
        <v>SUPERADO</v>
      </c>
      <c r="M9" s="23"/>
    </row>
    <row r="10" spans="1:13">
      <c r="A10" s="9" t="s">
        <v>52</v>
      </c>
      <c r="B10" s="26"/>
      <c r="C10" s="26">
        <f>(((C5*est!D13)+(C6*est!D14)+(C7*est!D15)+(C8*est!D16)+(C9*est!D17))/100)</f>
        <v>0</v>
      </c>
      <c r="D10" s="26" t="e">
        <f t="shared" ref="D10:J10" si="2">AVERAGE(D5:D9)</f>
        <v>#DIV/0!</v>
      </c>
      <c r="E10" s="26" t="e">
        <f t="shared" si="2"/>
        <v>#DIV/0!</v>
      </c>
      <c r="F10" s="26" t="e">
        <f t="shared" si="2"/>
        <v>#DIV/0!</v>
      </c>
      <c r="G10" s="26" t="e">
        <f t="shared" si="2"/>
        <v>#DIV/0!</v>
      </c>
      <c r="H10" s="26" t="e">
        <f t="shared" si="2"/>
        <v>#DIV/0!</v>
      </c>
      <c r="I10" s="26" t="e">
        <f t="shared" si="2"/>
        <v>#DIV/0!</v>
      </c>
      <c r="J10" s="26" t="e">
        <f t="shared" si="2"/>
        <v>#DIV/0!</v>
      </c>
      <c r="K10" s="23"/>
      <c r="L10" s="23"/>
      <c r="M10" s="23"/>
    </row>
    <row r="11" spans="1:13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>
      <c r="B12" s="1" t="s">
        <v>53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>
      <c r="B13" s="31" t="s">
        <v>64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3">
      <c r="B14" s="24" t="str">
        <f>IF(C5&lt;=4.9,est!C21,"SUPERADO")</f>
        <v>SUPERADO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B15" s="24" t="str">
        <f>IF(C5&lt;=4.9,est!C22,"SUPERADO")</f>
        <v>SUPERADO</v>
      </c>
    </row>
    <row r="16" spans="1:13">
      <c r="B16" s="24" t="str">
        <f>IF(C5&lt;=4.9,est!C23,"SUPERADO")</f>
        <v>SUPERADO</v>
      </c>
    </row>
    <row r="17" spans="2:2">
      <c r="B17" s="24" t="str">
        <f>IF(C5&lt;=4.9,est!C24,"SUPERADO")</f>
        <v>SUPERADO</v>
      </c>
    </row>
    <row r="18" spans="2:2">
      <c r="B18" s="24" t="str">
        <f>IF(C5&lt;=4.9,est!C25,"SUPERADO")</f>
        <v>SUPERADO</v>
      </c>
    </row>
    <row r="19" spans="2:2">
      <c r="B19" s="24" t="str">
        <f>IF(C5&lt;=4.9,est!C26,"SUPERADO")</f>
        <v>SUPERADO</v>
      </c>
    </row>
    <row r="20" spans="2:2">
      <c r="B20" s="24" t="str">
        <f>IF(C5&lt;=4.9,est!C27,"SUPERADO")</f>
        <v>SUPERADO</v>
      </c>
    </row>
    <row r="21" spans="2:2">
      <c r="B21" s="24" t="str">
        <f>IF(C5&lt;=4.9,est!C28,"SUPERADO")</f>
        <v>SUPERADO</v>
      </c>
    </row>
    <row r="22" spans="2:2">
      <c r="B22" s="24" t="str">
        <f>IF(C5&lt;=4.9,est!C29,"SUPERADO")</f>
        <v>SUPERADO</v>
      </c>
    </row>
    <row r="23" spans="2:2">
      <c r="B23" s="24" t="str">
        <f>IF(C5&lt;=4.9,est!C30,"SUPERADO")</f>
        <v>SUPERADO</v>
      </c>
    </row>
    <row r="24" spans="2:2">
      <c r="B24" s="24" t="str">
        <f>IF(C5&lt;=4.9,est!C31,"SUPERADO")</f>
        <v>SUPERADO</v>
      </c>
    </row>
    <row r="25" spans="2:2">
      <c r="B25" s="24" t="str">
        <f>IF(C5&lt;=4.9,est!C32,"SUPERADO")</f>
        <v>SUPERADO</v>
      </c>
    </row>
    <row r="26" spans="2:2">
      <c r="B26" s="24" t="str">
        <f>IF(C5&lt;=4.9,est!C33,"SUPERADO")</f>
        <v>SUPERADO</v>
      </c>
    </row>
    <row r="27" spans="2:2">
      <c r="B27" s="24" t="str">
        <f>IF(C5&lt;=4.9,est!C34,"SUPERADO")</f>
        <v>SUPERADO</v>
      </c>
    </row>
    <row r="28" spans="2:2">
      <c r="B28" s="24" t="str">
        <f>IF(C5&lt;=4.9,est!C571,"SUPERADO")</f>
        <v>SUPERADO</v>
      </c>
    </row>
    <row r="29" spans="2:2">
      <c r="B29" s="24" t="str">
        <f>IF(C5&lt;=4.9,est!C36,"SUPERADO")</f>
        <v>SUPERADO</v>
      </c>
    </row>
    <row r="30" spans="2:2">
      <c r="B30" s="24" t="str">
        <f>IF(C5&lt;=4.9,est!C37,"SUPERADO")</f>
        <v>SUPERADO</v>
      </c>
    </row>
    <row r="31" spans="2:2">
      <c r="B31" s="24" t="str">
        <f>IF(C5&lt;=4.9,est!C38,"SUPERADO")</f>
        <v>SUPERADO</v>
      </c>
    </row>
    <row r="32" spans="2:2">
      <c r="B32" s="24" t="str">
        <f>IF(C5&lt;=4.9,est!C39,"SUPERADO")</f>
        <v>SUPERADO</v>
      </c>
    </row>
    <row r="33" spans="2:2">
      <c r="B33" s="24" t="str">
        <f>IF(C5&lt;=4.9,est!C40,"SUPERADO")</f>
        <v>SUPERADO</v>
      </c>
    </row>
    <row r="34" spans="2:2">
      <c r="B34" s="24" t="str">
        <f>IF(C5&lt;=4.9,est!C41,"SUPERADO")</f>
        <v>SUPERADO</v>
      </c>
    </row>
    <row r="35" spans="2:2">
      <c r="B35" s="24" t="str">
        <f>IF(C5&lt;=4.9,est!C42,"SUPERADO")</f>
        <v>SUPERADO</v>
      </c>
    </row>
    <row r="36" spans="2:2">
      <c r="B36" s="31" t="s">
        <v>65</v>
      </c>
    </row>
    <row r="37" spans="2:2">
      <c r="B37" s="24" t="str">
        <f>IF(C6&lt;=4.9,est!C44,"SUPERADO")</f>
        <v>SUPERADO</v>
      </c>
    </row>
    <row r="38" spans="2:2">
      <c r="B38" s="24" t="str">
        <f>IF(C6&lt;=4.9,est!C45,"SUPERADO")</f>
        <v>SUPERADO</v>
      </c>
    </row>
    <row r="39" spans="2:2">
      <c r="B39" s="24" t="str">
        <f>IF(C6&lt;=4.9,est!C46,"SUPERADO")</f>
        <v>SUPERADO</v>
      </c>
    </row>
    <row r="40" spans="2:2">
      <c r="B40" s="24" t="str">
        <f>IF(C6&lt;=4.9,est!C47,"SUPERADO")</f>
        <v>SUPERADO</v>
      </c>
    </row>
    <row r="41" spans="2:2">
      <c r="B41" s="24" t="str">
        <f>IF(C6&lt;=4.9,est!C48,"SUPERADO")</f>
        <v>SUPERADO</v>
      </c>
    </row>
    <row r="42" spans="2:2">
      <c r="B42" s="24" t="str">
        <f>IF(C6&lt;=4.9,est!C49,"SUPERADO")</f>
        <v>SUPERADO</v>
      </c>
    </row>
    <row r="43" spans="2:2">
      <c r="B43" s="24" t="str">
        <f>IF(C6&lt;=4.9,est!C50,"SUPERADO")</f>
        <v>SUPERADO</v>
      </c>
    </row>
    <row r="44" spans="2:2">
      <c r="B44" s="24" t="str">
        <f>IF(C6&lt;=4.9,est!C51,"SUPERADO")</f>
        <v>SUPERADO</v>
      </c>
    </row>
    <row r="45" spans="2:2">
      <c r="B45" s="24" t="str">
        <f>IF(C6&lt;=4.9,est!C52,"SUPERADO")</f>
        <v>SUPERADO</v>
      </c>
    </row>
    <row r="46" spans="2:2">
      <c r="B46" s="24" t="str">
        <f>IF(C6&lt;=4.9,est!C53,"SUPERADO")</f>
        <v>SUPERADO</v>
      </c>
    </row>
    <row r="47" spans="2:2">
      <c r="B47" s="31" t="s">
        <v>66</v>
      </c>
    </row>
    <row r="48" spans="2:2">
      <c r="B48" s="24" t="str">
        <f>IF(C7&lt;=4.9,est!C55,"SUPERADO")</f>
        <v>SUPERADO</v>
      </c>
    </row>
    <row r="49" spans="2:2">
      <c r="B49" s="24" t="str">
        <f>IF(C7&lt;=4.9,est!C56,"SUPERADO")</f>
        <v>SUPERADO</v>
      </c>
    </row>
    <row r="50" spans="2:2">
      <c r="B50" s="24" t="str">
        <f>IF(C7&lt;=4.9,est!C57,"SUPERADO")</f>
        <v>SUPERADO</v>
      </c>
    </row>
    <row r="51" spans="2:2">
      <c r="B51" s="24" t="str">
        <f>IF(C7&lt;=4.9,est!C58,"SUPERADO")</f>
        <v>SUPERADO</v>
      </c>
    </row>
    <row r="52" spans="2:2">
      <c r="B52" s="24" t="str">
        <f>IF(C7&lt;=4.9,est!C59,"SUPERADO")</f>
        <v>SUPERADO</v>
      </c>
    </row>
    <row r="53" spans="2:2">
      <c r="B53" s="24" t="str">
        <f>IF(C7&lt;=4.9,est!C60,"SUPERADO")</f>
        <v>SUPERADO</v>
      </c>
    </row>
    <row r="54" spans="2:2">
      <c r="B54" s="24" t="str">
        <f>IF(C7&lt;=4.9,est!C61,"SUPERADO")</f>
        <v>SUPERADO</v>
      </c>
    </row>
    <row r="55" spans="2:2">
      <c r="B55" s="24" t="str">
        <f>IF(C7&lt;=4.9,est!C62,"SUPERADO")</f>
        <v>SUPERADO</v>
      </c>
    </row>
    <row r="56" spans="2:2">
      <c r="B56" s="24" t="str">
        <f>IF(C7&lt;=4.9,est!C63,"SUPERADO")</f>
        <v>SUPERADO</v>
      </c>
    </row>
    <row r="57" spans="2:2">
      <c r="B57" s="24" t="str">
        <f>IF(C7&lt;=4.9,est!C64,"SUPERADO")</f>
        <v>SUPERADO</v>
      </c>
    </row>
    <row r="58" spans="2:2">
      <c r="B58" s="31" t="s">
        <v>67</v>
      </c>
    </row>
    <row r="59" spans="2:2">
      <c r="B59" s="24" t="str">
        <f>IF(C8&lt;=4.9,est!C66,"SUPERADO")</f>
        <v>SUPERADO</v>
      </c>
    </row>
    <row r="60" spans="2:2">
      <c r="B60" s="24" t="str">
        <f>IF(C8&lt;=4.9,est!C67,"SUPERADO")</f>
        <v>SUPERADO</v>
      </c>
    </row>
    <row r="61" spans="2:2">
      <c r="B61" s="24" t="str">
        <f>IF(C8&lt;=4.9,est!C68,"SUPERADO")</f>
        <v>SUPERADO</v>
      </c>
    </row>
    <row r="62" spans="2:2">
      <c r="B62" s="24" t="str">
        <f>IF(C8&lt;=4.9,est!C69,"SUPERADO")</f>
        <v>SUPERADO</v>
      </c>
    </row>
    <row r="63" spans="2:2">
      <c r="B63" s="24" t="str">
        <f>IF(C8&lt;=4.9,est!C70,"SUPERADO")</f>
        <v>SUPERADO</v>
      </c>
    </row>
    <row r="64" spans="2:2">
      <c r="B64" s="24" t="str">
        <f>IF(C8&lt;=4.9,est!C71,"SUPERADO")</f>
        <v>SUPERADO</v>
      </c>
    </row>
    <row r="65" spans="2:2">
      <c r="B65" s="24" t="str">
        <f>IF(C8&lt;=4.9,est!C72,"SUPERADO")</f>
        <v>SUPERADO</v>
      </c>
    </row>
    <row r="66" spans="2:2">
      <c r="B66" s="24" t="str">
        <f>IF(C8&lt;=4.9,est!C73,"SUPERADO")</f>
        <v>SUPERADO</v>
      </c>
    </row>
    <row r="67" spans="2:2">
      <c r="B67" s="24" t="str">
        <f>IF(C8&lt;=4.9,est!C74,"SUPERADO")</f>
        <v>SUPERADO</v>
      </c>
    </row>
    <row r="68" spans="2:2">
      <c r="B68" s="24" t="str">
        <f>IF(C8&lt;=4.9,est!C75,"SUPERADO")</f>
        <v>SUPERADO</v>
      </c>
    </row>
    <row r="69" spans="2:2">
      <c r="B69" s="31" t="s">
        <v>68</v>
      </c>
    </row>
    <row r="70" spans="2:2">
      <c r="B70" s="24" t="str">
        <f>IF(C9&lt;=4.9,est!C77,"SUPERADO")</f>
        <v>SUPERADO</v>
      </c>
    </row>
    <row r="71" spans="2:2">
      <c r="B71" s="24" t="str">
        <f>IF(C9&lt;=4.9,est!C78,"SUPERADO")</f>
        <v>SUPERADO</v>
      </c>
    </row>
    <row r="72" spans="2:2">
      <c r="B72" s="24" t="str">
        <f>IF(C9&lt;=4.9,est!C79,"SUPERADO")</f>
        <v>SUPERADO</v>
      </c>
    </row>
    <row r="73" spans="2:2">
      <c r="B73" s="24" t="str">
        <f>IF(C9&lt;=4.9,est!C80,"SUPERADO")</f>
        <v>SUPERADO</v>
      </c>
    </row>
    <row r="74" spans="2:2">
      <c r="B74" s="24" t="str">
        <f>IF(C9&lt;=4.9,est!C81,"SUPERADO")</f>
        <v>SUPERADO</v>
      </c>
    </row>
    <row r="75" spans="2:2">
      <c r="B75" s="24" t="str">
        <f>IF(C9&lt;=4.9,est!C82,"SUPERADO")</f>
        <v>SUPERADO</v>
      </c>
    </row>
    <row r="76" spans="2:2">
      <c r="B76" s="24" t="str">
        <f>IF(C9&lt;=4.9,est!C83,"SUPERADO")</f>
        <v>SUPERADO</v>
      </c>
    </row>
    <row r="77" spans="2:2">
      <c r="B77" s="24" t="str">
        <f>IF(C9&lt;=4.9,est!C84,"SUPERADO")</f>
        <v>SUPERADO</v>
      </c>
    </row>
    <row r="78" spans="2:2">
      <c r="B78" s="24" t="str">
        <f>IF(C9&lt;=4.9,est!C85,"SUPERADO")</f>
        <v>SUPERADO</v>
      </c>
    </row>
    <row r="79" spans="2:2">
      <c r="B79" s="24" t="str">
        <f>IF(C9&lt;=4.9,est!C86,"SUPERADO")</f>
        <v>SUPERADO</v>
      </c>
    </row>
  </sheetData>
  <sheetProtection password="C372" sheet="1" objects="1" scenarios="1"/>
  <protectedRanges>
    <protectedRange password="C4B2" sqref="L4" name="Rango1"/>
    <protectedRange password="C4B2" sqref="B12" name="Rango1_2"/>
  </protectedRanges>
  <mergeCells count="2">
    <mergeCell ref="B3:B4"/>
    <mergeCell ref="D3:J3"/>
  </mergeCells>
  <conditionalFormatting sqref="D5:J9 B13">
    <cfRule type="cellIs" dxfId="93" priority="635" operator="equal">
      <formula>"IN"</formula>
    </cfRule>
  </conditionalFormatting>
  <conditionalFormatting sqref="D5:J9">
    <cfRule type="cellIs" dxfId="92" priority="614" operator="equal">
      <formula>"x"</formula>
    </cfRule>
  </conditionalFormatting>
  <conditionalFormatting sqref="L4 A9:A10 A1:A4 B1:K10">
    <cfRule type="cellIs" dxfId="91" priority="424" operator="between">
      <formula>0.1</formula>
      <formula>4.9</formula>
    </cfRule>
  </conditionalFormatting>
  <conditionalFormatting sqref="D5:J9">
    <cfRule type="cellIs" dxfId="90" priority="206" operator="equal">
      <formula>"SI"</formula>
    </cfRule>
    <cfRule type="cellIs" dxfId="89" priority="207" operator="equal">
      <formula>"IN"</formula>
    </cfRule>
  </conditionalFormatting>
  <conditionalFormatting sqref="D5:J9">
    <cfRule type="cellIs" dxfId="88" priority="198" operator="equal">
      <formula>"SI"</formula>
    </cfRule>
    <cfRule type="cellIs" dxfId="87" priority="199" operator="equal">
      <formula>"IN"</formula>
    </cfRule>
  </conditionalFormatting>
  <conditionalFormatting sqref="D5:J9 B5:B9">
    <cfRule type="colorScale" priority="638">
      <colorScale>
        <cfvo type="min" val="0"/>
        <cfvo type="max" val="0"/>
        <color rgb="FFFF7128"/>
        <color rgb="FFFFEF9C"/>
      </colorScale>
    </cfRule>
  </conditionalFormatting>
  <conditionalFormatting sqref="D5:J9">
    <cfRule type="colorScale" priority="646">
      <colorScale>
        <cfvo type="min" val="0"/>
        <cfvo type="max" val="0"/>
        <color rgb="FFFF7128"/>
        <color rgb="FFFFEF9C"/>
      </colorScale>
    </cfRule>
  </conditionalFormatting>
  <conditionalFormatting sqref="B13 B36 B47 B58 B69">
    <cfRule type="cellIs" dxfId="86" priority="4" operator="equal">
      <formula>"IN"</formula>
    </cfRule>
  </conditionalFormatting>
  <conditionalFormatting sqref="B12:B13">
    <cfRule type="cellIs" dxfId="85" priority="3" operator="between">
      <formula>0.1</formula>
      <formula>4.9</formula>
    </cfRule>
  </conditionalFormatting>
  <conditionalFormatting sqref="C10">
    <cfRule type="cellIs" dxfId="84" priority="2" operator="between">
      <formula>0.1</formula>
      <formula>4.9</formula>
    </cfRule>
  </conditionalFormatting>
  <conditionalFormatting sqref="C10">
    <cfRule type="cellIs" dxfId="83" priority="1" operator="between">
      <formula>0.1</formula>
      <formula>4.9</formula>
    </cfRule>
  </conditionalFormatting>
  <dataValidations count="3">
    <dataValidation type="list" allowBlank="1" showInputMessage="1" showErrorMessage="1" sqref="J2">
      <formula1>si</formula1>
    </dataValidation>
    <dataValidation type="list" allowBlank="1" showInputMessage="1" showErrorMessage="1" sqref="L2">
      <formula1>cur</formula1>
    </dataValidation>
    <dataValidation type="list" allowBlank="1" showInputMessage="1" showErrorMessage="1" sqref="G1">
      <formula1>$U$5:$U$9</formula1>
    </dataValidation>
  </dataValidation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C00000"/>
  </sheetPr>
  <dimension ref="A1:L79"/>
  <sheetViews>
    <sheetView workbookViewId="0">
      <selection activeCell="C10" sqref="C10"/>
    </sheetView>
  </sheetViews>
  <sheetFormatPr baseColWidth="10" defaultRowHeight="15"/>
  <cols>
    <col min="1" max="1" width="12.7109375" customWidth="1"/>
    <col min="2" max="2" width="100.7109375" customWidth="1"/>
    <col min="5" max="5" width="13.42578125" bestFit="1" customWidth="1"/>
    <col min="10" max="10" width="13.140625" customWidth="1"/>
    <col min="11" max="11" width="16.5703125" customWidth="1"/>
    <col min="12" max="12" width="100.7109375" customWidth="1"/>
  </cols>
  <sheetData>
    <row r="1" spans="1:12">
      <c r="A1" s="2" t="s">
        <v>3</v>
      </c>
      <c r="B1">
        <f>general!B24</f>
        <v>0</v>
      </c>
      <c r="F1" s="2" t="s">
        <v>0</v>
      </c>
      <c r="G1">
        <f>general!C1</f>
        <v>0</v>
      </c>
      <c r="I1" s="2" t="s">
        <v>4</v>
      </c>
      <c r="J1">
        <f>general!E1</f>
        <v>0</v>
      </c>
      <c r="K1" s="2" t="s">
        <v>8</v>
      </c>
    </row>
    <row r="2" spans="1:12">
      <c r="A2" s="2" t="s">
        <v>2</v>
      </c>
      <c r="B2">
        <f>C10</f>
        <v>0</v>
      </c>
      <c r="F2" s="2" t="s">
        <v>1</v>
      </c>
      <c r="G2">
        <f>general!E2</f>
        <v>0</v>
      </c>
      <c r="I2" s="2" t="s">
        <v>5</v>
      </c>
      <c r="K2" s="2" t="s">
        <v>6</v>
      </c>
    </row>
    <row r="3" spans="1:12">
      <c r="B3" s="42" t="s">
        <v>7</v>
      </c>
      <c r="D3" s="44" t="s">
        <v>2</v>
      </c>
      <c r="E3" s="45"/>
      <c r="F3" s="45"/>
      <c r="G3" s="45"/>
      <c r="H3" s="45"/>
      <c r="I3" s="45"/>
      <c r="J3" s="46"/>
    </row>
    <row r="4" spans="1:12">
      <c r="B4" s="42"/>
      <c r="C4" s="8" t="s">
        <v>51</v>
      </c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1" t="s">
        <v>31</v>
      </c>
      <c r="L4" s="1" t="s">
        <v>53</v>
      </c>
    </row>
    <row r="5" spans="1:12">
      <c r="A5">
        <v>1</v>
      </c>
      <c r="B5" s="24">
        <f>est!C5</f>
        <v>0</v>
      </c>
      <c r="C5" s="24" t="str">
        <f>IF(est!B5="SI",'INS1'!W15,"0")</f>
        <v>0</v>
      </c>
      <c r="D5" s="24" t="str">
        <f>IF(est!D5="SI",C5,"NO")</f>
        <v>NO</v>
      </c>
      <c r="E5" s="24" t="str">
        <f>IF(est!E5="SI",C5,"NO")</f>
        <v>NO</v>
      </c>
      <c r="F5" s="24" t="str">
        <f>IF(est!F5="SI",C5,"NO")</f>
        <v>NO</v>
      </c>
      <c r="G5" s="24" t="str">
        <f>IF(est!G5="SI",C5,"NO")</f>
        <v>NO</v>
      </c>
      <c r="H5" s="24" t="str">
        <f>IF(est!H5="SI",C5,"NO")</f>
        <v>NO</v>
      </c>
      <c r="I5" s="24" t="str">
        <f>IF(est!I5="SI",C5,"NO")</f>
        <v>NO</v>
      </c>
      <c r="J5" s="24" t="str">
        <f>IF(est!J5="SI",C5,"NO")</f>
        <v>NO</v>
      </c>
      <c r="K5" s="23"/>
      <c r="L5" s="24" t="str">
        <f>IF(C5&lt;=4.9,B5,"SUPERADO")</f>
        <v>SUPERADO</v>
      </c>
    </row>
    <row r="6" spans="1:12">
      <c r="A6">
        <f>SUM(A5)+1</f>
        <v>2</v>
      </c>
      <c r="B6" s="24">
        <f>est!C6</f>
        <v>0</v>
      </c>
      <c r="C6" s="24" t="str">
        <f>IF(est!B6="SI",'INS2'!W15,"0")</f>
        <v>0</v>
      </c>
      <c r="D6" s="24" t="str">
        <f>IF(est!D6="SI",C6,"NO")</f>
        <v>NO</v>
      </c>
      <c r="E6" s="24" t="str">
        <f>IF(est!E6="SI",C6,"NO")</f>
        <v>NO</v>
      </c>
      <c r="F6" s="24" t="str">
        <f>IF(est!F6="SI",C6,"NO")</f>
        <v>NO</v>
      </c>
      <c r="G6" s="24" t="str">
        <f>IF(est!G6="SI",C6,"NO")</f>
        <v>NO</v>
      </c>
      <c r="H6" s="24" t="str">
        <f>IF(est!H6="SI",C6,"NO")</f>
        <v>NO</v>
      </c>
      <c r="I6" s="24" t="str">
        <f>IF(est!I6="SI",C6,"NO")</f>
        <v>NO</v>
      </c>
      <c r="J6" s="24" t="str">
        <f>IF(est!J6="SI",C6,"NO")</f>
        <v>NO</v>
      </c>
      <c r="K6" s="23"/>
      <c r="L6" s="24" t="str">
        <f>IF(C6&lt;=4.9,B6,"SUPERADO")</f>
        <v>SUPERADO</v>
      </c>
    </row>
    <row r="7" spans="1:12">
      <c r="A7">
        <f t="shared" ref="A7:A8" si="0">SUM(A6)+1</f>
        <v>3</v>
      </c>
      <c r="B7" s="24">
        <f>est!C7</f>
        <v>0</v>
      </c>
      <c r="C7" s="24" t="str">
        <f>IF(est!B7="SI",'INS3'!W15,"0")</f>
        <v>0</v>
      </c>
      <c r="D7" s="24" t="str">
        <f>IF(est!D7="SI",C7,"NO")</f>
        <v>NO</v>
      </c>
      <c r="E7" s="24" t="str">
        <f>IF(est!E7="SI",C7,"NO")</f>
        <v>NO</v>
      </c>
      <c r="F7" s="24" t="str">
        <f>IF(est!F7="SI",C7,"NO")</f>
        <v>NO</v>
      </c>
      <c r="G7" s="24" t="str">
        <f>IF(est!G7="SI",C7,"NO")</f>
        <v>NO</v>
      </c>
      <c r="H7" s="24" t="str">
        <f>IF(est!H7="SI",C7,"NO")</f>
        <v>NO</v>
      </c>
      <c r="I7" s="24" t="str">
        <f>IF(est!I7="SI",C7,"NO")</f>
        <v>NO</v>
      </c>
      <c r="J7" s="24" t="str">
        <f>IF(est!J7="SI",C7,"NO")</f>
        <v>NO</v>
      </c>
      <c r="K7" s="23"/>
      <c r="L7" s="24" t="str">
        <f>IF(C7&lt;=4.9,B7,"SUPERADO")</f>
        <v>SUPERADO</v>
      </c>
    </row>
    <row r="8" spans="1:12">
      <c r="A8">
        <f t="shared" si="0"/>
        <v>4</v>
      </c>
      <c r="B8" s="24">
        <f>est!C8</f>
        <v>0</v>
      </c>
      <c r="C8" s="24" t="str">
        <f>IF(est!B8="SI",'INS4'!W15,"0")</f>
        <v>0</v>
      </c>
      <c r="D8" s="24" t="str">
        <f>IF(est!D8="SI",C8,"NO")</f>
        <v>NO</v>
      </c>
      <c r="E8" s="24" t="str">
        <f>IF(est!E8="SI",C8,"NO")</f>
        <v>NO</v>
      </c>
      <c r="F8" s="24" t="str">
        <f>IF(est!F8="SI",C8,"NO")</f>
        <v>NO</v>
      </c>
      <c r="G8" s="24" t="str">
        <f>IF(est!G8="SI",C8,"NO")</f>
        <v>NO</v>
      </c>
      <c r="H8" s="24" t="str">
        <f>IF(est!H8="SI",C8,"NO")</f>
        <v>NO</v>
      </c>
      <c r="I8" s="24" t="str">
        <f>IF(est!I8="SI",C8,"NO")</f>
        <v>NO</v>
      </c>
      <c r="J8" s="24" t="str">
        <f>IF(est!J8="SI",C8,"NO")</f>
        <v>NO</v>
      </c>
      <c r="K8" s="23"/>
      <c r="L8" s="24" t="str">
        <f>IF(C8&lt;=4.9,B8,"SUPERADO")</f>
        <v>SUPERADO</v>
      </c>
    </row>
    <row r="9" spans="1:12">
      <c r="A9">
        <f t="shared" ref="A9" si="1">SUM(A8)+1</f>
        <v>5</v>
      </c>
      <c r="B9" s="24">
        <f>est!C9</f>
        <v>0</v>
      </c>
      <c r="C9" s="24" t="str">
        <f>IF(est!B9="SI",'INS5'!W15,"0")</f>
        <v>0</v>
      </c>
      <c r="D9" s="24" t="str">
        <f>IF(est!D9="SI",C9,"NO")</f>
        <v>NO</v>
      </c>
      <c r="E9" s="24" t="str">
        <f>IF(est!E9="SI",C9,"NO")</f>
        <v>NO</v>
      </c>
      <c r="F9" s="24" t="str">
        <f>IF(est!F9="SI",C9,"NO")</f>
        <v>NO</v>
      </c>
      <c r="G9" s="24" t="str">
        <f>IF(est!G9="SI",C9,"NO")</f>
        <v>NO</v>
      </c>
      <c r="H9" s="24" t="str">
        <f>IF(est!H9="SI",C9,"NO")</f>
        <v>NO</v>
      </c>
      <c r="I9" s="24" t="str">
        <f>IF(est!I9="SI",C9,"NO")</f>
        <v>NO</v>
      </c>
      <c r="J9" s="24" t="str">
        <f>IF(est!J9="SI",C9,"NO")</f>
        <v>NO</v>
      </c>
      <c r="K9" s="23"/>
      <c r="L9" s="24" t="str">
        <f>IF(C9&lt;=4.9,B9,"SUPERADO")</f>
        <v>SUPERADO</v>
      </c>
    </row>
    <row r="10" spans="1:12">
      <c r="A10" s="9" t="s">
        <v>52</v>
      </c>
      <c r="B10" s="26"/>
      <c r="C10" s="26">
        <f>(((C5*est!D13)+(C6*est!D14)+(C7*est!D15)+(C8*est!D16)+(C9*est!D17))/100)</f>
        <v>0</v>
      </c>
      <c r="D10" s="26" t="e">
        <f t="shared" ref="D10:J10" si="2">AVERAGE(D5:D9)</f>
        <v>#DIV/0!</v>
      </c>
      <c r="E10" s="26" t="e">
        <f t="shared" si="2"/>
        <v>#DIV/0!</v>
      </c>
      <c r="F10" s="26" t="e">
        <f t="shared" si="2"/>
        <v>#DIV/0!</v>
      </c>
      <c r="G10" s="26" t="e">
        <f t="shared" si="2"/>
        <v>#DIV/0!</v>
      </c>
      <c r="H10" s="26" t="e">
        <f t="shared" si="2"/>
        <v>#DIV/0!</v>
      </c>
      <c r="I10" s="26" t="e">
        <f t="shared" si="2"/>
        <v>#DIV/0!</v>
      </c>
      <c r="J10" s="26" t="e">
        <f t="shared" si="2"/>
        <v>#DIV/0!</v>
      </c>
      <c r="K10" s="23"/>
      <c r="L10" s="23"/>
    </row>
    <row r="11" spans="1:12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>
      <c r="B12" s="1" t="s">
        <v>53</v>
      </c>
    </row>
    <row r="13" spans="1:12">
      <c r="B13" s="31" t="s">
        <v>64</v>
      </c>
    </row>
    <row r="14" spans="1:12">
      <c r="B14" s="24" t="str">
        <f>IF(C5&lt;=4.9,est!C21,"SUPERADO")</f>
        <v>SUPERADO</v>
      </c>
    </row>
    <row r="15" spans="1:12">
      <c r="B15" s="24" t="str">
        <f>IF(C5&lt;=4.9,est!C22,"SUPERADO")</f>
        <v>SUPERADO</v>
      </c>
    </row>
    <row r="16" spans="1:12">
      <c r="B16" s="24" t="str">
        <f>IF(C5&lt;=4.9,est!C23,"SUPERADO")</f>
        <v>SUPERADO</v>
      </c>
    </row>
    <row r="17" spans="2:2">
      <c r="B17" s="24" t="str">
        <f>IF(C5&lt;=4.9,est!C24,"SUPERADO")</f>
        <v>SUPERADO</v>
      </c>
    </row>
    <row r="18" spans="2:2">
      <c r="B18" s="24" t="str">
        <f>IF(C5&lt;=4.9,est!C25,"SUPERADO")</f>
        <v>SUPERADO</v>
      </c>
    </row>
    <row r="19" spans="2:2">
      <c r="B19" s="24" t="str">
        <f>IF(C5&lt;=4.9,est!C26,"SUPERADO")</f>
        <v>SUPERADO</v>
      </c>
    </row>
    <row r="20" spans="2:2">
      <c r="B20" s="24" t="str">
        <f>IF(C5&lt;=4.9,est!C27,"SUPERADO")</f>
        <v>SUPERADO</v>
      </c>
    </row>
    <row r="21" spans="2:2">
      <c r="B21" s="24" t="str">
        <f>IF(C5&lt;=4.9,est!C28,"SUPERADO")</f>
        <v>SUPERADO</v>
      </c>
    </row>
    <row r="22" spans="2:2">
      <c r="B22" s="24" t="str">
        <f>IF(C5&lt;=4.9,est!C29,"SUPERADO")</f>
        <v>SUPERADO</v>
      </c>
    </row>
    <row r="23" spans="2:2">
      <c r="B23" s="24" t="str">
        <f>IF(C5&lt;=4.9,est!C30,"SUPERADO")</f>
        <v>SUPERADO</v>
      </c>
    </row>
    <row r="24" spans="2:2">
      <c r="B24" s="24" t="str">
        <f>IF(C5&lt;=4.9,est!C31,"SUPERADO")</f>
        <v>SUPERADO</v>
      </c>
    </row>
    <row r="25" spans="2:2">
      <c r="B25" s="24" t="str">
        <f>IF(C5&lt;=4.9,est!C32,"SUPERADO")</f>
        <v>SUPERADO</v>
      </c>
    </row>
    <row r="26" spans="2:2">
      <c r="B26" s="24" t="str">
        <f>IF(C5&lt;=4.9,est!C33,"SUPERADO")</f>
        <v>SUPERADO</v>
      </c>
    </row>
    <row r="27" spans="2:2">
      <c r="B27" s="24" t="str">
        <f>IF(C5&lt;=4.9,est!C34,"SUPERADO")</f>
        <v>SUPERADO</v>
      </c>
    </row>
    <row r="28" spans="2:2">
      <c r="B28" s="24" t="str">
        <f>IF(C5&lt;=4.9,est!C571,"SUPERADO")</f>
        <v>SUPERADO</v>
      </c>
    </row>
    <row r="29" spans="2:2">
      <c r="B29" s="24" t="str">
        <f>IF(C5&lt;=4.9,est!C36,"SUPERADO")</f>
        <v>SUPERADO</v>
      </c>
    </row>
    <row r="30" spans="2:2">
      <c r="B30" s="24" t="str">
        <f>IF(C5&lt;=4.9,est!C37,"SUPERADO")</f>
        <v>SUPERADO</v>
      </c>
    </row>
    <row r="31" spans="2:2">
      <c r="B31" s="24" t="str">
        <f>IF(C5&lt;=4.9,est!C38,"SUPERADO")</f>
        <v>SUPERADO</v>
      </c>
    </row>
    <row r="32" spans="2:2">
      <c r="B32" s="24" t="str">
        <f>IF(C5&lt;=4.9,est!C39,"SUPERADO")</f>
        <v>SUPERADO</v>
      </c>
    </row>
    <row r="33" spans="2:2">
      <c r="B33" s="24" t="str">
        <f>IF(C5&lt;=4.9,est!C40,"SUPERADO")</f>
        <v>SUPERADO</v>
      </c>
    </row>
    <row r="34" spans="2:2">
      <c r="B34" s="24" t="str">
        <f>IF(C5&lt;=4.9,est!C41,"SUPERADO")</f>
        <v>SUPERADO</v>
      </c>
    </row>
    <row r="35" spans="2:2">
      <c r="B35" s="24" t="str">
        <f>IF(C5&lt;=4.9,est!C42,"SUPERADO")</f>
        <v>SUPERADO</v>
      </c>
    </row>
    <row r="36" spans="2:2">
      <c r="B36" s="31" t="s">
        <v>65</v>
      </c>
    </row>
    <row r="37" spans="2:2">
      <c r="B37" s="24" t="str">
        <f>IF(C6&lt;=4.9,est!C44,"SUPERADO")</f>
        <v>SUPERADO</v>
      </c>
    </row>
    <row r="38" spans="2:2">
      <c r="B38" s="24" t="str">
        <f>IF(C6&lt;=4.9,est!C45,"SUPERADO")</f>
        <v>SUPERADO</v>
      </c>
    </row>
    <row r="39" spans="2:2">
      <c r="B39" s="24" t="str">
        <f>IF(C6&lt;=4.9,est!C46,"SUPERADO")</f>
        <v>SUPERADO</v>
      </c>
    </row>
    <row r="40" spans="2:2">
      <c r="B40" s="24" t="str">
        <f>IF(C6&lt;=4.9,est!C47,"SUPERADO")</f>
        <v>SUPERADO</v>
      </c>
    </row>
    <row r="41" spans="2:2">
      <c r="B41" s="24" t="str">
        <f>IF(C6&lt;=4.9,est!C48,"SUPERADO")</f>
        <v>SUPERADO</v>
      </c>
    </row>
    <row r="42" spans="2:2">
      <c r="B42" s="24" t="str">
        <f>IF(C6&lt;=4.9,est!C49,"SUPERADO")</f>
        <v>SUPERADO</v>
      </c>
    </row>
    <row r="43" spans="2:2">
      <c r="B43" s="24" t="str">
        <f>IF(C6&lt;=4.9,est!C50,"SUPERADO")</f>
        <v>SUPERADO</v>
      </c>
    </row>
    <row r="44" spans="2:2">
      <c r="B44" s="24" t="str">
        <f>IF(C6&lt;=4.9,est!C51,"SUPERADO")</f>
        <v>SUPERADO</v>
      </c>
    </row>
    <row r="45" spans="2:2">
      <c r="B45" s="24" t="str">
        <f>IF(C6&lt;=4.9,est!C52,"SUPERADO")</f>
        <v>SUPERADO</v>
      </c>
    </row>
    <row r="46" spans="2:2">
      <c r="B46" s="24" t="str">
        <f>IF(C6&lt;=4.9,est!C53,"SUPERADO")</f>
        <v>SUPERADO</v>
      </c>
    </row>
    <row r="47" spans="2:2">
      <c r="B47" s="31" t="s">
        <v>66</v>
      </c>
    </row>
    <row r="48" spans="2:2">
      <c r="B48" s="24" t="str">
        <f>IF(C7&lt;=4.9,est!C55,"SUPERADO")</f>
        <v>SUPERADO</v>
      </c>
    </row>
    <row r="49" spans="2:2">
      <c r="B49" s="24" t="str">
        <f>IF(C7&lt;=4.9,est!C56,"SUPERADO")</f>
        <v>SUPERADO</v>
      </c>
    </row>
    <row r="50" spans="2:2">
      <c r="B50" s="24" t="str">
        <f>IF(C7&lt;=4.9,est!C57,"SUPERADO")</f>
        <v>SUPERADO</v>
      </c>
    </row>
    <row r="51" spans="2:2">
      <c r="B51" s="24" t="str">
        <f>IF(C7&lt;=4.9,est!C58,"SUPERADO")</f>
        <v>SUPERADO</v>
      </c>
    </row>
    <row r="52" spans="2:2">
      <c r="B52" s="24" t="str">
        <f>IF(C7&lt;=4.9,est!C59,"SUPERADO")</f>
        <v>SUPERADO</v>
      </c>
    </row>
    <row r="53" spans="2:2">
      <c r="B53" s="24" t="str">
        <f>IF(C7&lt;=4.9,est!C60,"SUPERADO")</f>
        <v>SUPERADO</v>
      </c>
    </row>
    <row r="54" spans="2:2">
      <c r="B54" s="24" t="str">
        <f>IF(C7&lt;=4.9,est!C61,"SUPERADO")</f>
        <v>SUPERADO</v>
      </c>
    </row>
    <row r="55" spans="2:2">
      <c r="B55" s="24" t="str">
        <f>IF(C7&lt;=4.9,est!C62,"SUPERADO")</f>
        <v>SUPERADO</v>
      </c>
    </row>
    <row r="56" spans="2:2">
      <c r="B56" s="24" t="str">
        <f>IF(C7&lt;=4.9,est!C63,"SUPERADO")</f>
        <v>SUPERADO</v>
      </c>
    </row>
    <row r="57" spans="2:2">
      <c r="B57" s="24" t="str">
        <f>IF(C7&lt;=4.9,est!C64,"SUPERADO")</f>
        <v>SUPERADO</v>
      </c>
    </row>
    <row r="58" spans="2:2">
      <c r="B58" s="31" t="s">
        <v>67</v>
      </c>
    </row>
    <row r="59" spans="2:2">
      <c r="B59" s="24" t="str">
        <f>IF(C8&lt;=4.9,est!C66,"SUPERADO")</f>
        <v>SUPERADO</v>
      </c>
    </row>
    <row r="60" spans="2:2">
      <c r="B60" s="24" t="str">
        <f>IF(C8&lt;=4.9,est!C67,"SUPERADO")</f>
        <v>SUPERADO</v>
      </c>
    </row>
    <row r="61" spans="2:2">
      <c r="B61" s="24" t="str">
        <f>IF(C8&lt;=4.9,est!C68,"SUPERADO")</f>
        <v>SUPERADO</v>
      </c>
    </row>
    <row r="62" spans="2:2">
      <c r="B62" s="24" t="str">
        <f>IF(C8&lt;=4.9,est!C69,"SUPERADO")</f>
        <v>SUPERADO</v>
      </c>
    </row>
    <row r="63" spans="2:2">
      <c r="B63" s="24" t="str">
        <f>IF(C8&lt;=4.9,est!C70,"SUPERADO")</f>
        <v>SUPERADO</v>
      </c>
    </row>
    <row r="64" spans="2:2">
      <c r="B64" s="24" t="str">
        <f>IF(C8&lt;=4.9,est!C71,"SUPERADO")</f>
        <v>SUPERADO</v>
      </c>
    </row>
    <row r="65" spans="2:2">
      <c r="B65" s="24" t="str">
        <f>IF(C8&lt;=4.9,est!C72,"SUPERADO")</f>
        <v>SUPERADO</v>
      </c>
    </row>
    <row r="66" spans="2:2">
      <c r="B66" s="24" t="str">
        <f>IF(C8&lt;=4.9,est!C73,"SUPERADO")</f>
        <v>SUPERADO</v>
      </c>
    </row>
    <row r="67" spans="2:2">
      <c r="B67" s="24" t="str">
        <f>IF(C8&lt;=4.9,est!C74,"SUPERADO")</f>
        <v>SUPERADO</v>
      </c>
    </row>
    <row r="68" spans="2:2">
      <c r="B68" s="24" t="str">
        <f>IF(C8&lt;=4.9,est!C75,"SUPERADO")</f>
        <v>SUPERADO</v>
      </c>
    </row>
    <row r="69" spans="2:2">
      <c r="B69" s="31" t="s">
        <v>68</v>
      </c>
    </row>
    <row r="70" spans="2:2">
      <c r="B70" s="24" t="str">
        <f>IF(C9&lt;=4.9,est!C77,"SUPERADO")</f>
        <v>SUPERADO</v>
      </c>
    </row>
    <row r="71" spans="2:2">
      <c r="B71" s="24" t="str">
        <f>IF(C9&lt;=4.9,est!C78,"SUPERADO")</f>
        <v>SUPERADO</v>
      </c>
    </row>
    <row r="72" spans="2:2">
      <c r="B72" s="24" t="str">
        <f>IF(C9&lt;=4.9,est!C79,"SUPERADO")</f>
        <v>SUPERADO</v>
      </c>
    </row>
    <row r="73" spans="2:2">
      <c r="B73" s="24" t="str">
        <f>IF(C9&lt;=4.9,est!C80,"SUPERADO")</f>
        <v>SUPERADO</v>
      </c>
    </row>
    <row r="74" spans="2:2">
      <c r="B74" s="24" t="str">
        <f>IF(C9&lt;=4.9,est!C81,"SUPERADO")</f>
        <v>SUPERADO</v>
      </c>
    </row>
    <row r="75" spans="2:2">
      <c r="B75" s="24" t="str">
        <f>IF(C9&lt;=4.9,est!C82,"SUPERADO")</f>
        <v>SUPERADO</v>
      </c>
    </row>
    <row r="76" spans="2:2">
      <c r="B76" s="24" t="str">
        <f>IF(C9&lt;=4.9,est!C83,"SUPERADO")</f>
        <v>SUPERADO</v>
      </c>
    </row>
    <row r="77" spans="2:2">
      <c r="B77" s="24" t="str">
        <f>IF(C9&lt;=4.9,est!C84,"SUPERADO")</f>
        <v>SUPERADO</v>
      </c>
    </row>
    <row r="78" spans="2:2">
      <c r="B78" s="24" t="str">
        <f>IF(C9&lt;=4.9,est!C85,"SUPERADO")</f>
        <v>SUPERADO</v>
      </c>
    </row>
    <row r="79" spans="2:2">
      <c r="B79" s="24" t="str">
        <f>IF(C9&lt;=4.9,est!C86,"SUPERADO")</f>
        <v>SUPERADO</v>
      </c>
    </row>
  </sheetData>
  <sheetProtection password="C372" sheet="1" objects="1" scenarios="1"/>
  <protectedRanges>
    <protectedRange password="C4B2" sqref="L4" name="Rango1"/>
    <protectedRange password="C4B2" sqref="B12" name="Rango1_2"/>
  </protectedRanges>
  <mergeCells count="2">
    <mergeCell ref="B3:B4"/>
    <mergeCell ref="D3:J3"/>
  </mergeCells>
  <conditionalFormatting sqref="D5:J9 B13">
    <cfRule type="cellIs" dxfId="82" priority="660" operator="equal">
      <formula>"IN"</formula>
    </cfRule>
  </conditionalFormatting>
  <conditionalFormatting sqref="D5:J9">
    <cfRule type="cellIs" dxfId="81" priority="638" operator="equal">
      <formula>"x"</formula>
    </cfRule>
  </conditionalFormatting>
  <conditionalFormatting sqref="L4 A9:A10 A1:A4 B1:K10">
    <cfRule type="cellIs" dxfId="80" priority="427" operator="between">
      <formula>0.1</formula>
      <formula>4.9</formula>
    </cfRule>
  </conditionalFormatting>
  <conditionalFormatting sqref="D5:J9">
    <cfRule type="cellIs" dxfId="79" priority="209" operator="equal">
      <formula>"SI"</formula>
    </cfRule>
    <cfRule type="cellIs" dxfId="78" priority="210" operator="equal">
      <formula>"IN"</formula>
    </cfRule>
  </conditionalFormatting>
  <conditionalFormatting sqref="D5:J9">
    <cfRule type="cellIs" dxfId="77" priority="201" operator="equal">
      <formula>"SI"</formula>
    </cfRule>
    <cfRule type="cellIs" dxfId="76" priority="202" operator="equal">
      <formula>"IN"</formula>
    </cfRule>
  </conditionalFormatting>
  <conditionalFormatting sqref="D5:J9 B5:B9">
    <cfRule type="colorScale" priority="663">
      <colorScale>
        <cfvo type="min" val="0"/>
        <cfvo type="max" val="0"/>
        <color rgb="FFFF7128"/>
        <color rgb="FFFFEF9C"/>
      </colorScale>
    </cfRule>
  </conditionalFormatting>
  <conditionalFormatting sqref="D5:J9">
    <cfRule type="colorScale" priority="671">
      <colorScale>
        <cfvo type="min" val="0"/>
        <cfvo type="max" val="0"/>
        <color rgb="FFFF7128"/>
        <color rgb="FFFFEF9C"/>
      </colorScale>
    </cfRule>
  </conditionalFormatting>
  <conditionalFormatting sqref="B13 B36 B47 B58 B69">
    <cfRule type="cellIs" dxfId="75" priority="4" operator="equal">
      <formula>"IN"</formula>
    </cfRule>
  </conditionalFormatting>
  <conditionalFormatting sqref="B12:B13">
    <cfRule type="cellIs" dxfId="74" priority="3" operator="between">
      <formula>0.1</formula>
      <formula>4.9</formula>
    </cfRule>
  </conditionalFormatting>
  <conditionalFormatting sqref="C10">
    <cfRule type="cellIs" dxfId="73" priority="2" operator="between">
      <formula>0.1</formula>
      <formula>4.9</formula>
    </cfRule>
  </conditionalFormatting>
  <conditionalFormatting sqref="C10">
    <cfRule type="cellIs" dxfId="72" priority="1" operator="between">
      <formula>0.1</formula>
      <formula>4.9</formula>
    </cfRule>
  </conditionalFormatting>
  <dataValidations count="3">
    <dataValidation type="list" allowBlank="1" showInputMessage="1" showErrorMessage="1" sqref="J2">
      <formula1>si</formula1>
    </dataValidation>
    <dataValidation type="list" allowBlank="1" showInputMessage="1" showErrorMessage="1" sqref="L2">
      <formula1>cur</formula1>
    </dataValidation>
    <dataValidation type="list" allowBlank="1" showInputMessage="1" showErrorMessage="1" sqref="G1">
      <formula1>$U$5:$U$9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9"/>
  <sheetViews>
    <sheetView workbookViewId="0">
      <selection activeCell="B9" sqref="B9"/>
    </sheetView>
  </sheetViews>
  <sheetFormatPr baseColWidth="10" defaultRowHeight="15"/>
  <cols>
    <col min="1" max="1" width="12.7109375" customWidth="1"/>
    <col min="2" max="2" width="100.7109375" customWidth="1"/>
    <col min="3" max="29" width="5.7109375" customWidth="1"/>
  </cols>
  <sheetData>
    <row r="1" spans="1:29">
      <c r="A1" s="10"/>
    </row>
    <row r="2" spans="1:29">
      <c r="A2" s="10"/>
    </row>
    <row r="3" spans="1:29">
      <c r="B3" s="42" t="s">
        <v>55</v>
      </c>
      <c r="G3" s="47" t="s">
        <v>54</v>
      </c>
      <c r="H3" s="48"/>
      <c r="I3" s="48"/>
    </row>
    <row r="4" spans="1:29" ht="99.95" customHeight="1">
      <c r="B4" s="43"/>
      <c r="C4" s="21">
        <f>general!B4</f>
        <v>0</v>
      </c>
      <c r="D4" s="21">
        <f>general!B5</f>
        <v>0</v>
      </c>
      <c r="E4" s="21">
        <f>general!B6</f>
        <v>0</v>
      </c>
      <c r="F4" s="21">
        <f>general!B7</f>
        <v>0</v>
      </c>
      <c r="G4" s="21">
        <f>general!B8</f>
        <v>0</v>
      </c>
      <c r="H4" s="21">
        <f>general!B9</f>
        <v>0</v>
      </c>
      <c r="I4" s="21">
        <f>general!B10</f>
        <v>0</v>
      </c>
      <c r="J4" s="21">
        <f>general!B11</f>
        <v>0</v>
      </c>
      <c r="K4" s="21">
        <f>general!B12</f>
        <v>0</v>
      </c>
      <c r="L4" s="21">
        <f>general!B13</f>
        <v>0</v>
      </c>
      <c r="M4" s="21">
        <f>general!B14</f>
        <v>0</v>
      </c>
      <c r="N4" s="21">
        <f>general!B15</f>
        <v>0</v>
      </c>
      <c r="O4" s="21">
        <f>general!B16</f>
        <v>0</v>
      </c>
      <c r="P4" s="21">
        <f>general!B17</f>
        <v>0</v>
      </c>
      <c r="Q4" s="21">
        <f>general!B18</f>
        <v>0</v>
      </c>
      <c r="R4" s="21">
        <f>general!B19</f>
        <v>0</v>
      </c>
      <c r="S4" s="21">
        <f>general!B20</f>
        <v>0</v>
      </c>
      <c r="T4" s="21">
        <f>general!B21</f>
        <v>0</v>
      </c>
      <c r="U4" s="21">
        <f>general!B22</f>
        <v>0</v>
      </c>
      <c r="V4" s="21">
        <f>general!B23</f>
        <v>0</v>
      </c>
      <c r="W4" s="21">
        <f>general!B24</f>
        <v>0</v>
      </c>
      <c r="X4" s="21">
        <f>general!B25</f>
        <v>0</v>
      </c>
      <c r="Y4" s="21">
        <f>general!B26</f>
        <v>0</v>
      </c>
      <c r="Z4" s="21">
        <f>general!B27</f>
        <v>0</v>
      </c>
      <c r="AA4" s="21">
        <f>general!B28</f>
        <v>0</v>
      </c>
      <c r="AB4" s="21">
        <f>general!B29</f>
        <v>0</v>
      </c>
      <c r="AC4" s="21">
        <f>general!B30</f>
        <v>0</v>
      </c>
    </row>
    <row r="5" spans="1:29">
      <c r="A5" s="14">
        <v>1</v>
      </c>
      <c r="B5" s="29"/>
      <c r="C5" s="14" t="e">
        <f>'INS1'!C15</f>
        <v>#DIV/0!</v>
      </c>
      <c r="D5" s="14" t="e">
        <f>'INS1'!D15</f>
        <v>#DIV/0!</v>
      </c>
      <c r="E5" s="14" t="e">
        <f>'INS1'!E15</f>
        <v>#DIV/0!</v>
      </c>
      <c r="F5" s="14" t="e">
        <f>'INS1'!F15</f>
        <v>#DIV/0!</v>
      </c>
      <c r="G5" s="14" t="e">
        <f>'INS1'!G15</f>
        <v>#DIV/0!</v>
      </c>
      <c r="H5" s="14" t="e">
        <f>'INS1'!H15</f>
        <v>#DIV/0!</v>
      </c>
      <c r="I5" s="14" t="e">
        <f>'INS1'!I15</f>
        <v>#DIV/0!</v>
      </c>
      <c r="J5" s="14" t="e">
        <f>'INS1'!J15</f>
        <v>#DIV/0!</v>
      </c>
      <c r="K5" s="14" t="e">
        <f>'INS1'!K15</f>
        <v>#DIV/0!</v>
      </c>
      <c r="L5" s="14" t="e">
        <f>'INS1'!L15</f>
        <v>#DIV/0!</v>
      </c>
      <c r="M5" s="14" t="e">
        <f>'INS1'!M15</f>
        <v>#DIV/0!</v>
      </c>
      <c r="N5" s="14" t="e">
        <f>'INS1'!N15</f>
        <v>#DIV/0!</v>
      </c>
      <c r="O5" s="14" t="e">
        <f>'INS1'!O15</f>
        <v>#DIV/0!</v>
      </c>
      <c r="P5" s="14" t="e">
        <f>'INS1'!P15</f>
        <v>#DIV/0!</v>
      </c>
      <c r="Q5" s="14" t="e">
        <f>'INS1'!Q15</f>
        <v>#DIV/0!</v>
      </c>
      <c r="R5" s="14" t="e">
        <f>'INS1'!R15</f>
        <v>#DIV/0!</v>
      </c>
      <c r="S5" s="14" t="e">
        <f>'INS1'!S15</f>
        <v>#DIV/0!</v>
      </c>
      <c r="T5" s="14" t="e">
        <f>'INS1'!T15</f>
        <v>#DIV/0!</v>
      </c>
      <c r="U5" s="14" t="e">
        <f>'INS1'!U15</f>
        <v>#DIV/0!</v>
      </c>
      <c r="V5" s="14" t="e">
        <f>'INS1'!V15</f>
        <v>#DIV/0!</v>
      </c>
      <c r="W5" s="14" t="e">
        <f>'INS1'!W15</f>
        <v>#DIV/0!</v>
      </c>
      <c r="X5" s="14" t="e">
        <f>'INS1'!X15</f>
        <v>#DIV/0!</v>
      </c>
      <c r="Y5" s="14" t="e">
        <f>'INS1'!Y15</f>
        <v>#DIV/0!</v>
      </c>
      <c r="Z5" s="14" t="e">
        <f>'INS1'!Z15</f>
        <v>#DIV/0!</v>
      </c>
      <c r="AA5" s="14" t="e">
        <f>'INS1'!AA15</f>
        <v>#DIV/0!</v>
      </c>
      <c r="AB5" s="14" t="e">
        <f>'INS1'!AB15</f>
        <v>#DIV/0!</v>
      </c>
      <c r="AC5" s="14" t="e">
        <f>'INS1'!AC15</f>
        <v>#DIV/0!</v>
      </c>
    </row>
    <row r="6" spans="1:29">
      <c r="A6" s="14">
        <f>SUM(A5)+1</f>
        <v>2</v>
      </c>
      <c r="B6" s="29"/>
      <c r="C6" s="14" t="e">
        <f>'INS2'!C15</f>
        <v>#DIV/0!</v>
      </c>
      <c r="D6" s="14" t="e">
        <f>'INS2'!D15</f>
        <v>#DIV/0!</v>
      </c>
      <c r="E6" s="14" t="e">
        <f>'INS2'!E15</f>
        <v>#DIV/0!</v>
      </c>
      <c r="F6" s="14" t="e">
        <f>'INS2'!F15</f>
        <v>#DIV/0!</v>
      </c>
      <c r="G6" s="14" t="e">
        <f>'INS2'!G15</f>
        <v>#DIV/0!</v>
      </c>
      <c r="H6" s="14" t="e">
        <f>'INS2'!H15</f>
        <v>#DIV/0!</v>
      </c>
      <c r="I6" s="14" t="e">
        <f>'INS2'!I15</f>
        <v>#DIV/0!</v>
      </c>
      <c r="J6" s="14" t="e">
        <f>'INS2'!J15</f>
        <v>#DIV/0!</v>
      </c>
      <c r="K6" s="14" t="e">
        <f>'INS2'!K15</f>
        <v>#DIV/0!</v>
      </c>
      <c r="L6" s="14" t="e">
        <f>'INS2'!L15</f>
        <v>#DIV/0!</v>
      </c>
      <c r="M6" s="14" t="e">
        <f>'INS2'!M15</f>
        <v>#DIV/0!</v>
      </c>
      <c r="N6" s="14" t="e">
        <f>'INS2'!N15</f>
        <v>#DIV/0!</v>
      </c>
      <c r="O6" s="14" t="e">
        <f>'INS2'!O15</f>
        <v>#DIV/0!</v>
      </c>
      <c r="P6" s="14" t="e">
        <f>'INS2'!P15</f>
        <v>#DIV/0!</v>
      </c>
      <c r="Q6" s="14" t="e">
        <f>'INS2'!Q15</f>
        <v>#DIV/0!</v>
      </c>
      <c r="R6" s="14" t="e">
        <f>'INS2'!R15</f>
        <v>#DIV/0!</v>
      </c>
      <c r="S6" s="14" t="e">
        <f>'INS2'!S15</f>
        <v>#DIV/0!</v>
      </c>
      <c r="T6" s="14" t="e">
        <f>'INS2'!T15</f>
        <v>#DIV/0!</v>
      </c>
      <c r="U6" s="14" t="e">
        <f>'INS2'!U15</f>
        <v>#DIV/0!</v>
      </c>
      <c r="V6" s="14" t="e">
        <f>'INS2'!V15</f>
        <v>#DIV/0!</v>
      </c>
      <c r="W6" s="14" t="e">
        <f>'INS2'!W15</f>
        <v>#DIV/0!</v>
      </c>
      <c r="X6" s="14" t="e">
        <f>'INS2'!X15</f>
        <v>#DIV/0!</v>
      </c>
      <c r="Y6" s="14" t="e">
        <f>'INS2'!Y15</f>
        <v>#DIV/0!</v>
      </c>
      <c r="Z6" s="14" t="e">
        <f>'INS2'!Z15</f>
        <v>#DIV/0!</v>
      </c>
      <c r="AA6" s="14" t="e">
        <f>'INS2'!AA15</f>
        <v>#DIV/0!</v>
      </c>
      <c r="AB6" s="14" t="e">
        <f>'INS2'!AB15</f>
        <v>#DIV/0!</v>
      </c>
      <c r="AC6" s="14" t="e">
        <f>'INS2'!AC15</f>
        <v>#DIV/0!</v>
      </c>
    </row>
    <row r="7" spans="1:29">
      <c r="A7" s="14">
        <f t="shared" ref="A7:A9" si="0">SUM(A6)+1</f>
        <v>3</v>
      </c>
      <c r="B7" s="29"/>
      <c r="C7" s="14" t="e">
        <f>'INS3'!C15</f>
        <v>#DIV/0!</v>
      </c>
      <c r="D7" s="14" t="e">
        <f>'INS3'!D15</f>
        <v>#DIV/0!</v>
      </c>
      <c r="E7" s="14" t="e">
        <f>'INS3'!E15</f>
        <v>#DIV/0!</v>
      </c>
      <c r="F7" s="14" t="e">
        <f>'INS3'!F15</f>
        <v>#DIV/0!</v>
      </c>
      <c r="G7" s="14" t="e">
        <f>'INS3'!G15</f>
        <v>#DIV/0!</v>
      </c>
      <c r="H7" s="14" t="e">
        <f>'INS3'!H15</f>
        <v>#DIV/0!</v>
      </c>
      <c r="I7" s="14" t="e">
        <f>'INS3'!I15</f>
        <v>#DIV/0!</v>
      </c>
      <c r="J7" s="14" t="e">
        <f>'INS3'!J15</f>
        <v>#DIV/0!</v>
      </c>
      <c r="K7" s="14" t="e">
        <f>'INS3'!K15</f>
        <v>#DIV/0!</v>
      </c>
      <c r="L7" s="14" t="e">
        <f>'INS3'!L15</f>
        <v>#DIV/0!</v>
      </c>
      <c r="M7" s="14" t="e">
        <f>'INS3'!M15</f>
        <v>#DIV/0!</v>
      </c>
      <c r="N7" s="14" t="e">
        <f>'INS3'!N15</f>
        <v>#DIV/0!</v>
      </c>
      <c r="O7" s="14" t="e">
        <f>'INS3'!O15</f>
        <v>#DIV/0!</v>
      </c>
      <c r="P7" s="14" t="e">
        <f>'INS3'!P15</f>
        <v>#DIV/0!</v>
      </c>
      <c r="Q7" s="14" t="e">
        <f>'INS3'!Q15</f>
        <v>#DIV/0!</v>
      </c>
      <c r="R7" s="14" t="e">
        <f>'INS3'!R15</f>
        <v>#DIV/0!</v>
      </c>
      <c r="S7" s="14" t="e">
        <f>'INS3'!S15</f>
        <v>#DIV/0!</v>
      </c>
      <c r="T7" s="14" t="e">
        <f>'INS3'!T15</f>
        <v>#DIV/0!</v>
      </c>
      <c r="U7" s="14" t="e">
        <f>'INS3'!U15</f>
        <v>#DIV/0!</v>
      </c>
      <c r="V7" s="14" t="e">
        <f>'INS3'!V15</f>
        <v>#DIV/0!</v>
      </c>
      <c r="W7" s="14" t="e">
        <f>'INS3'!W15</f>
        <v>#DIV/0!</v>
      </c>
      <c r="X7" s="14" t="e">
        <f>'INS3'!X15</f>
        <v>#DIV/0!</v>
      </c>
      <c r="Y7" s="14" t="e">
        <f>'INS3'!Y15</f>
        <v>#DIV/0!</v>
      </c>
      <c r="Z7" s="14" t="e">
        <f>'INS3'!Z15</f>
        <v>#DIV/0!</v>
      </c>
      <c r="AA7" s="14" t="e">
        <f>'INS3'!AA15</f>
        <v>#DIV/0!</v>
      </c>
      <c r="AB7" s="14" t="e">
        <f>'INS3'!AB15</f>
        <v>#DIV/0!</v>
      </c>
      <c r="AC7" s="14" t="e">
        <f>'INS3'!AC15</f>
        <v>#DIV/0!</v>
      </c>
    </row>
    <row r="8" spans="1:29">
      <c r="A8" s="14">
        <f t="shared" si="0"/>
        <v>4</v>
      </c>
      <c r="B8" s="29"/>
      <c r="C8" s="14" t="e">
        <f>'INS4'!C15</f>
        <v>#DIV/0!</v>
      </c>
      <c r="D8" s="14" t="e">
        <f>'INS4'!D15</f>
        <v>#DIV/0!</v>
      </c>
      <c r="E8" s="14" t="e">
        <f>'INS4'!E15</f>
        <v>#DIV/0!</v>
      </c>
      <c r="F8" s="14" t="e">
        <f>'INS4'!F15</f>
        <v>#DIV/0!</v>
      </c>
      <c r="G8" s="14" t="e">
        <f>'INS4'!G15</f>
        <v>#DIV/0!</v>
      </c>
      <c r="H8" s="14" t="e">
        <f>'INS4'!H15</f>
        <v>#DIV/0!</v>
      </c>
      <c r="I8" s="14" t="e">
        <f>'INS4'!I15</f>
        <v>#DIV/0!</v>
      </c>
      <c r="J8" s="14" t="e">
        <f>'INS4'!J15</f>
        <v>#DIV/0!</v>
      </c>
      <c r="K8" s="14" t="e">
        <f>'INS4'!K15</f>
        <v>#DIV/0!</v>
      </c>
      <c r="L8" s="14" t="e">
        <f>'INS4'!L15</f>
        <v>#DIV/0!</v>
      </c>
      <c r="M8" s="14" t="e">
        <f>'INS4'!M15</f>
        <v>#DIV/0!</v>
      </c>
      <c r="N8" s="14" t="e">
        <f>'INS4'!N15</f>
        <v>#DIV/0!</v>
      </c>
      <c r="O8" s="14" t="e">
        <f>'INS4'!O15</f>
        <v>#DIV/0!</v>
      </c>
      <c r="P8" s="14" t="e">
        <f>'INS4'!P15</f>
        <v>#DIV/0!</v>
      </c>
      <c r="Q8" s="14" t="e">
        <f>'INS4'!Q15</f>
        <v>#DIV/0!</v>
      </c>
      <c r="R8" s="14" t="e">
        <f>'INS4'!R15</f>
        <v>#DIV/0!</v>
      </c>
      <c r="S8" s="14" t="e">
        <f>'INS4'!S15</f>
        <v>#DIV/0!</v>
      </c>
      <c r="T8" s="14" t="e">
        <f>'INS4'!T15</f>
        <v>#DIV/0!</v>
      </c>
      <c r="U8" s="14" t="e">
        <f>'INS4'!U15</f>
        <v>#DIV/0!</v>
      </c>
      <c r="V8" s="14" t="e">
        <f>'INS4'!V15</f>
        <v>#DIV/0!</v>
      </c>
      <c r="W8" s="14" t="e">
        <f>'INS4'!W15</f>
        <v>#DIV/0!</v>
      </c>
      <c r="X8" s="14" t="e">
        <f>'INS4'!X15</f>
        <v>#DIV/0!</v>
      </c>
      <c r="Y8" s="14" t="e">
        <f>'INS4'!Y15</f>
        <v>#DIV/0!</v>
      </c>
      <c r="Z8" s="14" t="e">
        <f>'INS4'!Z15</f>
        <v>#DIV/0!</v>
      </c>
      <c r="AA8" s="14" t="e">
        <f>'INS4'!AA15</f>
        <v>#DIV/0!</v>
      </c>
      <c r="AB8" s="14" t="e">
        <f>'INS4'!AB15</f>
        <v>#DIV/0!</v>
      </c>
      <c r="AC8" s="14" t="e">
        <f>'INS4'!AC15</f>
        <v>#DIV/0!</v>
      </c>
    </row>
    <row r="9" spans="1:29">
      <c r="A9" s="14">
        <f t="shared" si="0"/>
        <v>5</v>
      </c>
      <c r="B9" s="29"/>
      <c r="C9" s="14" t="e">
        <f>'INS5'!C15</f>
        <v>#DIV/0!</v>
      </c>
      <c r="D9" s="14" t="e">
        <f>'INS5'!D15</f>
        <v>#DIV/0!</v>
      </c>
      <c r="E9" s="14" t="e">
        <f>'INS5'!E15</f>
        <v>#DIV/0!</v>
      </c>
      <c r="F9" s="14" t="e">
        <f>'INS5'!F15</f>
        <v>#DIV/0!</v>
      </c>
      <c r="G9" s="14" t="e">
        <f>'INS5'!G15</f>
        <v>#DIV/0!</v>
      </c>
      <c r="H9" s="14" t="e">
        <f>'INS5'!H15</f>
        <v>#DIV/0!</v>
      </c>
      <c r="I9" s="14" t="e">
        <f>'INS5'!I15</f>
        <v>#DIV/0!</v>
      </c>
      <c r="J9" s="14" t="e">
        <f>'INS5'!J15</f>
        <v>#DIV/0!</v>
      </c>
      <c r="K9" s="14" t="e">
        <f>'INS5'!K15</f>
        <v>#DIV/0!</v>
      </c>
      <c r="L9" s="14" t="e">
        <f>'INS5'!L15</f>
        <v>#DIV/0!</v>
      </c>
      <c r="M9" s="14" t="e">
        <f>'INS5'!M15</f>
        <v>#DIV/0!</v>
      </c>
      <c r="N9" s="14" t="e">
        <f>'INS5'!N15</f>
        <v>#DIV/0!</v>
      </c>
      <c r="O9" s="14" t="e">
        <f>'INS5'!O15</f>
        <v>#DIV/0!</v>
      </c>
      <c r="P9" s="14" t="e">
        <f>'INS5'!P15</f>
        <v>#DIV/0!</v>
      </c>
      <c r="Q9" s="14" t="e">
        <f>'INS5'!Q15</f>
        <v>#DIV/0!</v>
      </c>
      <c r="R9" s="14" t="e">
        <f>'INS5'!R15</f>
        <v>#DIV/0!</v>
      </c>
      <c r="S9" s="14" t="e">
        <f>'INS5'!S15</f>
        <v>#DIV/0!</v>
      </c>
      <c r="T9" s="14" t="e">
        <f>'INS5'!T15</f>
        <v>#DIV/0!</v>
      </c>
      <c r="U9" s="14" t="e">
        <f>'INS5'!U15</f>
        <v>#DIV/0!</v>
      </c>
      <c r="V9" s="14" t="e">
        <f>'INS5'!V15</f>
        <v>#DIV/0!</v>
      </c>
      <c r="W9" s="14" t="e">
        <f>'INS5'!W15</f>
        <v>#DIV/0!</v>
      </c>
      <c r="X9" s="14" t="e">
        <f>'INS5'!X15</f>
        <v>#DIV/0!</v>
      </c>
      <c r="Y9" s="14" t="e">
        <f>'INS5'!Y15</f>
        <v>#DIV/0!</v>
      </c>
      <c r="Z9" s="14" t="e">
        <f>'INS5'!Z15</f>
        <v>#DIV/0!</v>
      </c>
      <c r="AA9" s="14" t="e">
        <f>'INS5'!AA15</f>
        <v>#DIV/0!</v>
      </c>
      <c r="AB9" s="14" t="e">
        <f>'INS5'!AB15</f>
        <v>#DIV/0!</v>
      </c>
      <c r="AC9" s="14" t="e">
        <f>'INS5'!AC15</f>
        <v>#DIV/0!</v>
      </c>
    </row>
  </sheetData>
  <protectedRanges>
    <protectedRange password="C4B2" sqref="A3:B4" name="Rango1_1"/>
    <protectedRange password="C4B2" sqref="A3:B4" name="Rango2_1"/>
  </protectedRanges>
  <mergeCells count="2">
    <mergeCell ref="B3:B4"/>
    <mergeCell ref="G3:I3"/>
  </mergeCells>
  <conditionalFormatting sqref="C1:C1048576">
    <cfRule type="expression" dxfId="296" priority="2">
      <formula>ISERROR(A1)</formula>
    </cfRule>
    <cfRule type="expression" dxfId="295" priority="1">
      <formula>ESERROR</formula>
    </cfRule>
  </conditionalFormatting>
  <dataValidations count="1">
    <dataValidation type="list" allowBlank="1" showInputMessage="1" showErrorMessage="1" sqref="C5:AC9">
      <formula1>notas</formula1>
    </dataValidation>
  </dataValidation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C00000"/>
  </sheetPr>
  <dimension ref="A1:M79"/>
  <sheetViews>
    <sheetView workbookViewId="0">
      <selection activeCell="C10" sqref="C10"/>
    </sheetView>
  </sheetViews>
  <sheetFormatPr baseColWidth="10" defaultRowHeight="15"/>
  <cols>
    <col min="1" max="1" width="12.7109375" customWidth="1"/>
    <col min="2" max="2" width="100.7109375" customWidth="1"/>
    <col min="5" max="5" width="13.42578125" bestFit="1" customWidth="1"/>
    <col min="10" max="10" width="13.140625" customWidth="1"/>
    <col min="11" max="11" width="16.5703125" customWidth="1"/>
    <col min="12" max="12" width="100.7109375" customWidth="1"/>
  </cols>
  <sheetData>
    <row r="1" spans="1:13">
      <c r="A1" s="2" t="s">
        <v>3</v>
      </c>
      <c r="B1">
        <f>general!B25</f>
        <v>0</v>
      </c>
      <c r="F1" s="2" t="s">
        <v>0</v>
      </c>
      <c r="G1">
        <f>general!C1</f>
        <v>0</v>
      </c>
      <c r="I1" s="2" t="s">
        <v>4</v>
      </c>
      <c r="J1">
        <f>general!E1</f>
        <v>0</v>
      </c>
      <c r="K1" s="2" t="s">
        <v>8</v>
      </c>
    </row>
    <row r="2" spans="1:13">
      <c r="A2" s="2" t="s">
        <v>2</v>
      </c>
      <c r="B2">
        <f>C10</f>
        <v>0</v>
      </c>
      <c r="F2" s="2" t="s">
        <v>1</v>
      </c>
      <c r="G2">
        <f>general!E2</f>
        <v>0</v>
      </c>
      <c r="I2" s="2" t="s">
        <v>5</v>
      </c>
      <c r="K2" s="2" t="s">
        <v>6</v>
      </c>
    </row>
    <row r="3" spans="1:13">
      <c r="B3" s="42" t="s">
        <v>7</v>
      </c>
      <c r="D3" s="44" t="s">
        <v>2</v>
      </c>
      <c r="E3" s="45"/>
      <c r="F3" s="45"/>
      <c r="G3" s="45"/>
      <c r="H3" s="45"/>
      <c r="I3" s="45"/>
      <c r="J3" s="46"/>
    </row>
    <row r="4" spans="1:13">
      <c r="B4" s="42"/>
      <c r="C4" s="8" t="s">
        <v>51</v>
      </c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1" t="s">
        <v>31</v>
      </c>
      <c r="L4" s="1" t="s">
        <v>53</v>
      </c>
    </row>
    <row r="5" spans="1:13">
      <c r="A5">
        <v>1</v>
      </c>
      <c r="B5" s="24">
        <f>est!C5</f>
        <v>0</v>
      </c>
      <c r="C5" s="24" t="str">
        <f>IF(est!B5="SI",'INS1'!X15,"0")</f>
        <v>0</v>
      </c>
      <c r="D5" s="24" t="str">
        <f>IF(est!D5="SI",C5,"NO")</f>
        <v>NO</v>
      </c>
      <c r="E5" s="24" t="str">
        <f>IF(est!E5="SI",C5,"NO")</f>
        <v>NO</v>
      </c>
      <c r="F5" s="24" t="str">
        <f>IF(est!F5="SI",C5,"NO")</f>
        <v>NO</v>
      </c>
      <c r="G5" s="24" t="str">
        <f>IF(est!G5="SI",C5,"NO")</f>
        <v>NO</v>
      </c>
      <c r="H5" s="24" t="str">
        <f>IF(est!H5="SI",C5,"NO")</f>
        <v>NO</v>
      </c>
      <c r="I5" s="24" t="str">
        <f>IF(est!I5="SI",C5,"NO")</f>
        <v>NO</v>
      </c>
      <c r="J5" s="24" t="str">
        <f>IF(est!J5="SI",C5,"NO")</f>
        <v>NO</v>
      </c>
      <c r="K5" s="23"/>
      <c r="L5" s="24" t="str">
        <f>IF(C5&lt;=4.9,B5,"SUPERADO")</f>
        <v>SUPERADO</v>
      </c>
      <c r="M5" s="23"/>
    </row>
    <row r="6" spans="1:13">
      <c r="A6">
        <f>SUM(A5)+1</f>
        <v>2</v>
      </c>
      <c r="B6" s="24">
        <f>est!C6</f>
        <v>0</v>
      </c>
      <c r="C6" s="24" t="str">
        <f>IF(est!B6="SI",'INS2'!X15,"0")</f>
        <v>0</v>
      </c>
      <c r="D6" s="24" t="str">
        <f>IF(est!D6="SI",C6,"NO")</f>
        <v>NO</v>
      </c>
      <c r="E6" s="24" t="str">
        <f>IF(est!E6="SI",C6,"NO")</f>
        <v>NO</v>
      </c>
      <c r="F6" s="24" t="str">
        <f>IF(est!F6="SI",C6,"NO")</f>
        <v>NO</v>
      </c>
      <c r="G6" s="24" t="str">
        <f>IF(est!G6="SI",C6,"NO")</f>
        <v>NO</v>
      </c>
      <c r="H6" s="24" t="str">
        <f>IF(est!H6="SI",C6,"NO")</f>
        <v>NO</v>
      </c>
      <c r="I6" s="24" t="str">
        <f>IF(est!I6="SI",C6,"NO")</f>
        <v>NO</v>
      </c>
      <c r="J6" s="24" t="str">
        <f>IF(est!J6="SI",C6,"NO")</f>
        <v>NO</v>
      </c>
      <c r="K6" s="23"/>
      <c r="L6" s="24" t="str">
        <f>IF(C6&lt;=4.9,B6,"SUPERADO")</f>
        <v>SUPERADO</v>
      </c>
      <c r="M6" s="23"/>
    </row>
    <row r="7" spans="1:13">
      <c r="A7">
        <f t="shared" ref="A7:A8" si="0">SUM(A6)+1</f>
        <v>3</v>
      </c>
      <c r="B7" s="24">
        <f>est!C7</f>
        <v>0</v>
      </c>
      <c r="C7" s="24" t="str">
        <f>IF(est!B7="SI",'INS3'!X15,"0")</f>
        <v>0</v>
      </c>
      <c r="D7" s="24" t="str">
        <f>IF(est!D7="SI",C7,"NO")</f>
        <v>NO</v>
      </c>
      <c r="E7" s="24" t="str">
        <f>IF(est!E7="SI",C7,"NO")</f>
        <v>NO</v>
      </c>
      <c r="F7" s="24" t="str">
        <f>IF(est!F7="SI",C7,"NO")</f>
        <v>NO</v>
      </c>
      <c r="G7" s="24" t="str">
        <f>IF(est!G7="SI",C7,"NO")</f>
        <v>NO</v>
      </c>
      <c r="H7" s="24" t="str">
        <f>IF(est!H7="SI",C7,"NO")</f>
        <v>NO</v>
      </c>
      <c r="I7" s="24" t="str">
        <f>IF(est!I7="SI",C7,"NO")</f>
        <v>NO</v>
      </c>
      <c r="J7" s="24" t="str">
        <f>IF(est!J7="SI",C7,"NO")</f>
        <v>NO</v>
      </c>
      <c r="K7" s="23"/>
      <c r="L7" s="24" t="str">
        <f>IF(C7&lt;=4.9,B7,"SUPERADO")</f>
        <v>SUPERADO</v>
      </c>
      <c r="M7" s="23"/>
    </row>
    <row r="8" spans="1:13">
      <c r="A8">
        <f t="shared" si="0"/>
        <v>4</v>
      </c>
      <c r="B8" s="24">
        <f>est!C8</f>
        <v>0</v>
      </c>
      <c r="C8" s="24" t="str">
        <f>IF(est!B8="SI",'INS4'!X15,"0")</f>
        <v>0</v>
      </c>
      <c r="D8" s="24" t="str">
        <f>IF(est!D8="SI",C8,"NO")</f>
        <v>NO</v>
      </c>
      <c r="E8" s="24" t="str">
        <f>IF(est!E8="SI",C8,"NO")</f>
        <v>NO</v>
      </c>
      <c r="F8" s="24" t="str">
        <f>IF(est!F8="SI",C8,"NO")</f>
        <v>NO</v>
      </c>
      <c r="G8" s="24" t="str">
        <f>IF(est!G8="SI",C8,"NO")</f>
        <v>NO</v>
      </c>
      <c r="H8" s="24" t="str">
        <f>IF(est!H8="SI",C8,"NO")</f>
        <v>NO</v>
      </c>
      <c r="I8" s="24" t="str">
        <f>IF(est!I8="SI",C8,"NO")</f>
        <v>NO</v>
      </c>
      <c r="J8" s="24" t="str">
        <f>IF(est!J8="SI",C8,"NO")</f>
        <v>NO</v>
      </c>
      <c r="K8" s="23"/>
      <c r="L8" s="24" t="str">
        <f>IF(C8&lt;=4.9,B8,"SUPERADO")</f>
        <v>SUPERADO</v>
      </c>
      <c r="M8" s="23"/>
    </row>
    <row r="9" spans="1:13">
      <c r="A9">
        <f t="shared" ref="A9" si="1">SUM(A8)+1</f>
        <v>5</v>
      </c>
      <c r="B9" s="24">
        <f>est!C9</f>
        <v>0</v>
      </c>
      <c r="C9" s="24" t="str">
        <f>IF(est!B9="SI",'INS5'!X15,"0")</f>
        <v>0</v>
      </c>
      <c r="D9" s="24" t="str">
        <f>IF(est!D9="SI",C9,"NO")</f>
        <v>NO</v>
      </c>
      <c r="E9" s="24" t="str">
        <f>IF(est!E9="SI",C9,"NO")</f>
        <v>NO</v>
      </c>
      <c r="F9" s="24" t="str">
        <f>IF(est!F9="SI",C9,"NO")</f>
        <v>NO</v>
      </c>
      <c r="G9" s="24" t="str">
        <f>IF(est!G9="SI",C9,"NO")</f>
        <v>NO</v>
      </c>
      <c r="H9" s="24" t="str">
        <f>IF(est!H9="SI",C9,"NO")</f>
        <v>NO</v>
      </c>
      <c r="I9" s="24" t="str">
        <f>IF(est!I9="SI",C9,"NO")</f>
        <v>NO</v>
      </c>
      <c r="J9" s="24" t="str">
        <f>IF(est!J9="SI",C9,"NO")</f>
        <v>NO</v>
      </c>
      <c r="K9" s="23"/>
      <c r="L9" s="24" t="str">
        <f>IF(C9&lt;=4.9,B9,"SUPERADO")</f>
        <v>SUPERADO</v>
      </c>
      <c r="M9" s="23"/>
    </row>
    <row r="10" spans="1:13">
      <c r="A10" s="9" t="s">
        <v>52</v>
      </c>
      <c r="B10" s="26"/>
      <c r="C10" s="26">
        <f>(((C5*est!D13)+(C6*est!D14)+(C7*est!D15)+(C8*est!D16)+(C9*est!D17))/100)</f>
        <v>0</v>
      </c>
      <c r="D10" s="26" t="e">
        <f t="shared" ref="D10:J10" si="2">AVERAGE(D5:D9)</f>
        <v>#DIV/0!</v>
      </c>
      <c r="E10" s="26" t="e">
        <f t="shared" si="2"/>
        <v>#DIV/0!</v>
      </c>
      <c r="F10" s="26" t="e">
        <f t="shared" si="2"/>
        <v>#DIV/0!</v>
      </c>
      <c r="G10" s="26" t="e">
        <f t="shared" si="2"/>
        <v>#DIV/0!</v>
      </c>
      <c r="H10" s="26" t="e">
        <f t="shared" si="2"/>
        <v>#DIV/0!</v>
      </c>
      <c r="I10" s="26" t="e">
        <f t="shared" si="2"/>
        <v>#DIV/0!</v>
      </c>
      <c r="J10" s="26" t="e">
        <f t="shared" si="2"/>
        <v>#DIV/0!</v>
      </c>
      <c r="K10" s="23"/>
      <c r="L10" s="23"/>
      <c r="M10" s="23"/>
    </row>
    <row r="11" spans="1:13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>
      <c r="B12" s="1" t="s">
        <v>53</v>
      </c>
    </row>
    <row r="13" spans="1:13">
      <c r="B13" s="31" t="s">
        <v>64</v>
      </c>
    </row>
    <row r="14" spans="1:13">
      <c r="B14" s="24" t="str">
        <f>IF(C5&lt;=4.9,est!C21,"SUPERADO")</f>
        <v>SUPERADO</v>
      </c>
    </row>
    <row r="15" spans="1:13">
      <c r="B15" s="24" t="str">
        <f>IF(C5&lt;=4.9,est!C22,"SUPERADO")</f>
        <v>SUPERADO</v>
      </c>
    </row>
    <row r="16" spans="1:13">
      <c r="B16" s="24" t="str">
        <f>IF(C5&lt;=4.9,est!C23,"SUPERADO")</f>
        <v>SUPERADO</v>
      </c>
    </row>
    <row r="17" spans="2:2">
      <c r="B17" s="24" t="str">
        <f>IF(C5&lt;=4.9,est!C24,"SUPERADO")</f>
        <v>SUPERADO</v>
      </c>
    </row>
    <row r="18" spans="2:2">
      <c r="B18" s="24" t="str">
        <f>IF(C5&lt;=4.9,est!C25,"SUPERADO")</f>
        <v>SUPERADO</v>
      </c>
    </row>
    <row r="19" spans="2:2">
      <c r="B19" s="24" t="str">
        <f>IF(C5&lt;=4.9,est!C26,"SUPERADO")</f>
        <v>SUPERADO</v>
      </c>
    </row>
    <row r="20" spans="2:2">
      <c r="B20" s="24" t="str">
        <f>IF(C5&lt;=4.9,est!C27,"SUPERADO")</f>
        <v>SUPERADO</v>
      </c>
    </row>
    <row r="21" spans="2:2">
      <c r="B21" s="24" t="str">
        <f>IF(C5&lt;=4.9,est!C28,"SUPERADO")</f>
        <v>SUPERADO</v>
      </c>
    </row>
    <row r="22" spans="2:2">
      <c r="B22" s="24" t="str">
        <f>IF(C5&lt;=4.9,est!C29,"SUPERADO")</f>
        <v>SUPERADO</v>
      </c>
    </row>
    <row r="23" spans="2:2">
      <c r="B23" s="24" t="str">
        <f>IF(C5&lt;=4.9,est!C30,"SUPERADO")</f>
        <v>SUPERADO</v>
      </c>
    </row>
    <row r="24" spans="2:2">
      <c r="B24" s="24" t="str">
        <f>IF(C5&lt;=4.9,est!C31,"SUPERADO")</f>
        <v>SUPERADO</v>
      </c>
    </row>
    <row r="25" spans="2:2">
      <c r="B25" s="24" t="str">
        <f>IF(C5&lt;=4.9,est!C32,"SUPERADO")</f>
        <v>SUPERADO</v>
      </c>
    </row>
    <row r="26" spans="2:2">
      <c r="B26" s="24" t="str">
        <f>IF(C5&lt;=4.9,est!C33,"SUPERADO")</f>
        <v>SUPERADO</v>
      </c>
    </row>
    <row r="27" spans="2:2">
      <c r="B27" s="24" t="str">
        <f>IF(C5&lt;=4.9,est!C34,"SUPERADO")</f>
        <v>SUPERADO</v>
      </c>
    </row>
    <row r="28" spans="2:2">
      <c r="B28" s="24" t="str">
        <f>IF(C5&lt;=4.9,est!C571,"SUPERADO")</f>
        <v>SUPERADO</v>
      </c>
    </row>
    <row r="29" spans="2:2">
      <c r="B29" s="24" t="str">
        <f>IF(C5&lt;=4.9,est!C36,"SUPERADO")</f>
        <v>SUPERADO</v>
      </c>
    </row>
    <row r="30" spans="2:2">
      <c r="B30" s="24" t="str">
        <f>IF(C5&lt;=4.9,est!C37,"SUPERADO")</f>
        <v>SUPERADO</v>
      </c>
    </row>
    <row r="31" spans="2:2">
      <c r="B31" s="24" t="str">
        <f>IF(C5&lt;=4.9,est!C38,"SUPERADO")</f>
        <v>SUPERADO</v>
      </c>
    </row>
    <row r="32" spans="2:2">
      <c r="B32" s="24" t="str">
        <f>IF(C5&lt;=4.9,est!C39,"SUPERADO")</f>
        <v>SUPERADO</v>
      </c>
    </row>
    <row r="33" spans="2:2">
      <c r="B33" s="24" t="str">
        <f>IF(C5&lt;=4.9,est!C40,"SUPERADO")</f>
        <v>SUPERADO</v>
      </c>
    </row>
    <row r="34" spans="2:2">
      <c r="B34" s="24" t="str">
        <f>IF(C5&lt;=4.9,est!C41,"SUPERADO")</f>
        <v>SUPERADO</v>
      </c>
    </row>
    <row r="35" spans="2:2">
      <c r="B35" s="24" t="str">
        <f>IF(C5&lt;=4.9,est!C42,"SUPERADO")</f>
        <v>SUPERADO</v>
      </c>
    </row>
    <row r="36" spans="2:2">
      <c r="B36" s="31" t="s">
        <v>65</v>
      </c>
    </row>
    <row r="37" spans="2:2">
      <c r="B37" s="24" t="str">
        <f>IF(C6&lt;=4.9,est!C44,"SUPERADO")</f>
        <v>SUPERADO</v>
      </c>
    </row>
    <row r="38" spans="2:2">
      <c r="B38" s="24" t="str">
        <f>IF(C6&lt;=4.9,est!C45,"SUPERADO")</f>
        <v>SUPERADO</v>
      </c>
    </row>
    <row r="39" spans="2:2">
      <c r="B39" s="24" t="str">
        <f>IF(C6&lt;=4.9,est!C46,"SUPERADO")</f>
        <v>SUPERADO</v>
      </c>
    </row>
    <row r="40" spans="2:2">
      <c r="B40" s="24" t="str">
        <f>IF(C6&lt;=4.9,est!C47,"SUPERADO")</f>
        <v>SUPERADO</v>
      </c>
    </row>
    <row r="41" spans="2:2">
      <c r="B41" s="24" t="str">
        <f>IF(C6&lt;=4.9,est!C48,"SUPERADO")</f>
        <v>SUPERADO</v>
      </c>
    </row>
    <row r="42" spans="2:2">
      <c r="B42" s="24" t="str">
        <f>IF(C6&lt;=4.9,est!C49,"SUPERADO")</f>
        <v>SUPERADO</v>
      </c>
    </row>
    <row r="43" spans="2:2">
      <c r="B43" s="24" t="str">
        <f>IF(C6&lt;=4.9,est!C50,"SUPERADO")</f>
        <v>SUPERADO</v>
      </c>
    </row>
    <row r="44" spans="2:2">
      <c r="B44" s="24" t="str">
        <f>IF(C6&lt;=4.9,est!C51,"SUPERADO")</f>
        <v>SUPERADO</v>
      </c>
    </row>
    <row r="45" spans="2:2">
      <c r="B45" s="24" t="str">
        <f>IF(C6&lt;=4.9,est!C52,"SUPERADO")</f>
        <v>SUPERADO</v>
      </c>
    </row>
    <row r="46" spans="2:2">
      <c r="B46" s="24" t="str">
        <f>IF(C6&lt;=4.9,est!C53,"SUPERADO")</f>
        <v>SUPERADO</v>
      </c>
    </row>
    <row r="47" spans="2:2">
      <c r="B47" s="31" t="s">
        <v>66</v>
      </c>
    </row>
    <row r="48" spans="2:2">
      <c r="B48" s="24" t="str">
        <f>IF(C7&lt;=4.9,est!C55,"SUPERADO")</f>
        <v>SUPERADO</v>
      </c>
    </row>
    <row r="49" spans="2:2">
      <c r="B49" s="24" t="str">
        <f>IF(C7&lt;=4.9,est!C56,"SUPERADO")</f>
        <v>SUPERADO</v>
      </c>
    </row>
    <row r="50" spans="2:2">
      <c r="B50" s="24" t="str">
        <f>IF(C7&lt;=4.9,est!C57,"SUPERADO")</f>
        <v>SUPERADO</v>
      </c>
    </row>
    <row r="51" spans="2:2">
      <c r="B51" s="24" t="str">
        <f>IF(C7&lt;=4.9,est!C58,"SUPERADO")</f>
        <v>SUPERADO</v>
      </c>
    </row>
    <row r="52" spans="2:2">
      <c r="B52" s="24" t="str">
        <f>IF(C7&lt;=4.9,est!C59,"SUPERADO")</f>
        <v>SUPERADO</v>
      </c>
    </row>
    <row r="53" spans="2:2">
      <c r="B53" s="24" t="str">
        <f>IF(C7&lt;=4.9,est!C60,"SUPERADO")</f>
        <v>SUPERADO</v>
      </c>
    </row>
    <row r="54" spans="2:2">
      <c r="B54" s="24" t="str">
        <f>IF(C7&lt;=4.9,est!C61,"SUPERADO")</f>
        <v>SUPERADO</v>
      </c>
    </row>
    <row r="55" spans="2:2">
      <c r="B55" s="24" t="str">
        <f>IF(C7&lt;=4.9,est!C62,"SUPERADO")</f>
        <v>SUPERADO</v>
      </c>
    </row>
    <row r="56" spans="2:2">
      <c r="B56" s="24" t="str">
        <f>IF(C7&lt;=4.9,est!C63,"SUPERADO")</f>
        <v>SUPERADO</v>
      </c>
    </row>
    <row r="57" spans="2:2">
      <c r="B57" s="24" t="str">
        <f>IF(C7&lt;=4.9,est!C64,"SUPERADO")</f>
        <v>SUPERADO</v>
      </c>
    </row>
    <row r="58" spans="2:2">
      <c r="B58" s="31" t="s">
        <v>67</v>
      </c>
    </row>
    <row r="59" spans="2:2">
      <c r="B59" s="24" t="str">
        <f>IF(C8&lt;=4.9,est!C66,"SUPERADO")</f>
        <v>SUPERADO</v>
      </c>
    </row>
    <row r="60" spans="2:2">
      <c r="B60" s="24" t="str">
        <f>IF(C8&lt;=4.9,est!C67,"SUPERADO")</f>
        <v>SUPERADO</v>
      </c>
    </row>
    <row r="61" spans="2:2">
      <c r="B61" s="24" t="str">
        <f>IF(C8&lt;=4.9,est!C68,"SUPERADO")</f>
        <v>SUPERADO</v>
      </c>
    </row>
    <row r="62" spans="2:2">
      <c r="B62" s="24" t="str">
        <f>IF(C8&lt;=4.9,est!C69,"SUPERADO")</f>
        <v>SUPERADO</v>
      </c>
    </row>
    <row r="63" spans="2:2">
      <c r="B63" s="24" t="str">
        <f>IF(C8&lt;=4.9,est!C70,"SUPERADO")</f>
        <v>SUPERADO</v>
      </c>
    </row>
    <row r="64" spans="2:2">
      <c r="B64" s="24" t="str">
        <f>IF(C8&lt;=4.9,est!C71,"SUPERADO")</f>
        <v>SUPERADO</v>
      </c>
    </row>
    <row r="65" spans="2:2">
      <c r="B65" s="24" t="str">
        <f>IF(C8&lt;=4.9,est!C72,"SUPERADO")</f>
        <v>SUPERADO</v>
      </c>
    </row>
    <row r="66" spans="2:2">
      <c r="B66" s="24" t="str">
        <f>IF(C8&lt;=4.9,est!C73,"SUPERADO")</f>
        <v>SUPERADO</v>
      </c>
    </row>
    <row r="67" spans="2:2">
      <c r="B67" s="24" t="str">
        <f>IF(C8&lt;=4.9,est!C74,"SUPERADO")</f>
        <v>SUPERADO</v>
      </c>
    </row>
    <row r="68" spans="2:2">
      <c r="B68" s="24" t="str">
        <f>IF(C8&lt;=4.9,est!C75,"SUPERADO")</f>
        <v>SUPERADO</v>
      </c>
    </row>
    <row r="69" spans="2:2">
      <c r="B69" s="31" t="s">
        <v>68</v>
      </c>
    </row>
    <row r="70" spans="2:2">
      <c r="B70" s="24" t="str">
        <f>IF(C9&lt;=4.9,est!C77,"SUPERADO")</f>
        <v>SUPERADO</v>
      </c>
    </row>
    <row r="71" spans="2:2">
      <c r="B71" s="24" t="str">
        <f>IF(C9&lt;=4.9,est!C78,"SUPERADO")</f>
        <v>SUPERADO</v>
      </c>
    </row>
    <row r="72" spans="2:2">
      <c r="B72" s="24" t="str">
        <f>IF(C9&lt;=4.9,est!C79,"SUPERADO")</f>
        <v>SUPERADO</v>
      </c>
    </row>
    <row r="73" spans="2:2">
      <c r="B73" s="24" t="str">
        <f>IF(C9&lt;=4.9,est!C80,"SUPERADO")</f>
        <v>SUPERADO</v>
      </c>
    </row>
    <row r="74" spans="2:2">
      <c r="B74" s="24" t="str">
        <f>IF(C9&lt;=4.9,est!C81,"SUPERADO")</f>
        <v>SUPERADO</v>
      </c>
    </row>
    <row r="75" spans="2:2">
      <c r="B75" s="24" t="str">
        <f>IF(C9&lt;=4.9,est!C82,"SUPERADO")</f>
        <v>SUPERADO</v>
      </c>
    </row>
    <row r="76" spans="2:2">
      <c r="B76" s="24" t="str">
        <f>IF(C9&lt;=4.9,est!C83,"SUPERADO")</f>
        <v>SUPERADO</v>
      </c>
    </row>
    <row r="77" spans="2:2">
      <c r="B77" s="24" t="str">
        <f>IF(C9&lt;=4.9,est!C84,"SUPERADO")</f>
        <v>SUPERADO</v>
      </c>
    </row>
    <row r="78" spans="2:2">
      <c r="B78" s="24" t="str">
        <f>IF(C9&lt;=4.9,est!C85,"SUPERADO")</f>
        <v>SUPERADO</v>
      </c>
    </row>
    <row r="79" spans="2:2">
      <c r="B79" s="24" t="str">
        <f>IF(C9&lt;=4.9,est!C86,"SUPERADO")</f>
        <v>SUPERADO</v>
      </c>
    </row>
  </sheetData>
  <sheetProtection password="C372" sheet="1" objects="1" scenarios="1"/>
  <protectedRanges>
    <protectedRange password="C4B2" sqref="L4" name="Rango1"/>
    <protectedRange password="C4B2" sqref="B12" name="Rango1_2"/>
  </protectedRanges>
  <mergeCells count="2">
    <mergeCell ref="B3:B4"/>
    <mergeCell ref="D3:J3"/>
  </mergeCells>
  <conditionalFormatting sqref="D5:J9 B13">
    <cfRule type="cellIs" dxfId="71" priority="688" operator="equal">
      <formula>"IN"</formula>
    </cfRule>
  </conditionalFormatting>
  <conditionalFormatting sqref="D5:J9">
    <cfRule type="cellIs" dxfId="70" priority="665" operator="equal">
      <formula>"x"</formula>
    </cfRule>
  </conditionalFormatting>
  <conditionalFormatting sqref="L4 A9:A10 A1:A4 B1:K10">
    <cfRule type="cellIs" dxfId="69" priority="432" operator="between">
      <formula>0.1</formula>
      <formula>4.9</formula>
    </cfRule>
  </conditionalFormatting>
  <conditionalFormatting sqref="D5:J9">
    <cfRule type="cellIs" dxfId="68" priority="214" operator="equal">
      <formula>"SI"</formula>
    </cfRule>
    <cfRule type="cellIs" dxfId="67" priority="215" operator="equal">
      <formula>"IN"</formula>
    </cfRule>
  </conditionalFormatting>
  <conditionalFormatting sqref="D5:J9">
    <cfRule type="cellIs" dxfId="66" priority="206" operator="equal">
      <formula>"SI"</formula>
    </cfRule>
    <cfRule type="cellIs" dxfId="65" priority="207" operator="equal">
      <formula>"IN"</formula>
    </cfRule>
  </conditionalFormatting>
  <conditionalFormatting sqref="D5:J9 B5:B9">
    <cfRule type="colorScale" priority="691">
      <colorScale>
        <cfvo type="min" val="0"/>
        <cfvo type="max" val="0"/>
        <color rgb="FFFF7128"/>
        <color rgb="FFFFEF9C"/>
      </colorScale>
    </cfRule>
  </conditionalFormatting>
  <conditionalFormatting sqref="D5:J9">
    <cfRule type="colorScale" priority="699">
      <colorScale>
        <cfvo type="min" val="0"/>
        <cfvo type="max" val="0"/>
        <color rgb="FFFF7128"/>
        <color rgb="FFFFEF9C"/>
      </colorScale>
    </cfRule>
  </conditionalFormatting>
  <conditionalFormatting sqref="B13 B36 B47 B58 B69">
    <cfRule type="cellIs" dxfId="64" priority="6" operator="equal">
      <formula>"IN"</formula>
    </cfRule>
  </conditionalFormatting>
  <conditionalFormatting sqref="B12:B13">
    <cfRule type="cellIs" dxfId="63" priority="5" operator="between">
      <formula>0.1</formula>
      <formula>4.9</formula>
    </cfRule>
  </conditionalFormatting>
  <conditionalFormatting sqref="C10">
    <cfRule type="cellIs" dxfId="62" priority="4" operator="between">
      <formula>0.1</formula>
      <formula>4.9</formula>
    </cfRule>
  </conditionalFormatting>
  <conditionalFormatting sqref="C10">
    <cfRule type="cellIs" dxfId="61" priority="3" operator="between">
      <formula>0.1</formula>
      <formula>4.9</formula>
    </cfRule>
  </conditionalFormatting>
  <conditionalFormatting sqref="C10">
    <cfRule type="cellIs" dxfId="60" priority="2" operator="between">
      <formula>0.1</formula>
      <formula>4.9</formula>
    </cfRule>
  </conditionalFormatting>
  <conditionalFormatting sqref="C10">
    <cfRule type="cellIs" dxfId="59" priority="1" operator="between">
      <formula>0.1</formula>
      <formula>4.9</formula>
    </cfRule>
  </conditionalFormatting>
  <dataValidations count="3">
    <dataValidation type="list" allowBlank="1" showInputMessage="1" showErrorMessage="1" sqref="J2">
      <formula1>si</formula1>
    </dataValidation>
    <dataValidation type="list" allowBlank="1" showInputMessage="1" showErrorMessage="1" sqref="L2">
      <formula1>cur</formula1>
    </dataValidation>
    <dataValidation type="list" allowBlank="1" showInputMessage="1" showErrorMessage="1" sqref="G1">
      <formula1>$U$5:$U$9</formula1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C00000"/>
  </sheetPr>
  <dimension ref="A1:M79"/>
  <sheetViews>
    <sheetView workbookViewId="0">
      <selection activeCell="C10" sqref="C10"/>
    </sheetView>
  </sheetViews>
  <sheetFormatPr baseColWidth="10" defaultRowHeight="15"/>
  <cols>
    <col min="1" max="1" width="12.7109375" customWidth="1"/>
    <col min="2" max="2" width="100.7109375" customWidth="1"/>
    <col min="5" max="5" width="13.42578125" bestFit="1" customWidth="1"/>
    <col min="10" max="10" width="13.140625" customWidth="1"/>
    <col min="11" max="11" width="16.5703125" customWidth="1"/>
    <col min="12" max="12" width="100.7109375" customWidth="1"/>
  </cols>
  <sheetData>
    <row r="1" spans="1:13">
      <c r="A1" s="2" t="s">
        <v>3</v>
      </c>
      <c r="B1">
        <f>general!B26</f>
        <v>0</v>
      </c>
      <c r="F1" s="2" t="s">
        <v>0</v>
      </c>
      <c r="G1">
        <f>general!C1</f>
        <v>0</v>
      </c>
      <c r="I1" s="2" t="s">
        <v>4</v>
      </c>
      <c r="K1" s="2" t="s">
        <v>8</v>
      </c>
    </row>
    <row r="2" spans="1:13">
      <c r="A2" s="2" t="s">
        <v>2</v>
      </c>
      <c r="B2">
        <f>C10</f>
        <v>0</v>
      </c>
      <c r="F2" s="2" t="s">
        <v>1</v>
      </c>
      <c r="G2">
        <f>general!E2</f>
        <v>0</v>
      </c>
      <c r="I2" s="2" t="s">
        <v>5</v>
      </c>
      <c r="K2" s="2" t="s">
        <v>6</v>
      </c>
    </row>
    <row r="3" spans="1:13">
      <c r="B3" s="42" t="s">
        <v>7</v>
      </c>
      <c r="D3" s="44" t="s">
        <v>2</v>
      </c>
      <c r="E3" s="45"/>
      <c r="F3" s="45"/>
      <c r="G3" s="45"/>
      <c r="H3" s="45"/>
      <c r="I3" s="45"/>
      <c r="J3" s="46"/>
    </row>
    <row r="4" spans="1:13">
      <c r="B4" s="42"/>
      <c r="C4" s="8" t="s">
        <v>51</v>
      </c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1" t="s">
        <v>31</v>
      </c>
      <c r="L4" s="1" t="s">
        <v>53</v>
      </c>
    </row>
    <row r="5" spans="1:13">
      <c r="A5">
        <v>1</v>
      </c>
      <c r="B5" s="24">
        <f>est!C5</f>
        <v>0</v>
      </c>
      <c r="C5" s="24" t="str">
        <f>IF(est!B5="SI",'INS1'!Y15,"0")</f>
        <v>0</v>
      </c>
      <c r="D5" s="24" t="str">
        <f>IF(est!D5="SI",C5,"NO")</f>
        <v>NO</v>
      </c>
      <c r="E5" s="24" t="str">
        <f>IF(est!E5="SI",C5,"NO")</f>
        <v>NO</v>
      </c>
      <c r="F5" s="24" t="str">
        <f>IF(est!F5="SI",C5,"NO")</f>
        <v>NO</v>
      </c>
      <c r="G5" s="24" t="str">
        <f>IF(est!G5="SI",C5,"NO")</f>
        <v>NO</v>
      </c>
      <c r="H5" s="24" t="str">
        <f>IF(est!H5="SI",C5,"NO")</f>
        <v>NO</v>
      </c>
      <c r="I5" s="24" t="str">
        <f>IF(est!I5="SI",C5,"NO")</f>
        <v>NO</v>
      </c>
      <c r="J5" s="24" t="str">
        <f>IF(est!J5="SI",C5,"NO")</f>
        <v>NO</v>
      </c>
      <c r="K5" s="23"/>
      <c r="L5" s="24" t="str">
        <f>IF(C5&lt;=4.9,B5,"SUPERADO")</f>
        <v>SUPERADO</v>
      </c>
      <c r="M5" s="23"/>
    </row>
    <row r="6" spans="1:13">
      <c r="A6">
        <f>SUM(A5)+1</f>
        <v>2</v>
      </c>
      <c r="B6" s="24">
        <f>est!C6</f>
        <v>0</v>
      </c>
      <c r="C6" s="24" t="str">
        <f>IF(est!B6="SI",'INS2'!Y15,"0")</f>
        <v>0</v>
      </c>
      <c r="D6" s="24" t="str">
        <f>IF(est!D6="SI",C6,"NO")</f>
        <v>NO</v>
      </c>
      <c r="E6" s="24" t="str">
        <f>IF(est!E6="SI",C6,"NO")</f>
        <v>NO</v>
      </c>
      <c r="F6" s="24" t="str">
        <f>IF(est!F6="SI",C6,"NO")</f>
        <v>NO</v>
      </c>
      <c r="G6" s="24" t="str">
        <f>IF(est!G6="SI",C6,"NO")</f>
        <v>NO</v>
      </c>
      <c r="H6" s="24" t="str">
        <f>IF(est!H6="SI",C6,"NO")</f>
        <v>NO</v>
      </c>
      <c r="I6" s="24" t="str">
        <f>IF(est!I6="SI",C6,"NO")</f>
        <v>NO</v>
      </c>
      <c r="J6" s="24" t="str">
        <f>IF(est!J6="SI",C6,"NO")</f>
        <v>NO</v>
      </c>
      <c r="K6" s="23"/>
      <c r="L6" s="24" t="str">
        <f>IF(C6&lt;=4.9,B6,"SUPERADO")</f>
        <v>SUPERADO</v>
      </c>
      <c r="M6" s="23"/>
    </row>
    <row r="7" spans="1:13">
      <c r="A7">
        <f t="shared" ref="A7:A8" si="0">SUM(A6)+1</f>
        <v>3</v>
      </c>
      <c r="B7" s="24">
        <f>est!C7</f>
        <v>0</v>
      </c>
      <c r="C7" s="24" t="str">
        <f>IF(est!B7="SI",'INS3'!Y15,"0")</f>
        <v>0</v>
      </c>
      <c r="D7" s="24" t="str">
        <f>IF(est!D7="SI",C7,"NO")</f>
        <v>NO</v>
      </c>
      <c r="E7" s="24" t="str">
        <f>IF(est!E7="SI",C7,"NO")</f>
        <v>NO</v>
      </c>
      <c r="F7" s="24" t="str">
        <f>IF(est!F7="SI",C7,"NO")</f>
        <v>NO</v>
      </c>
      <c r="G7" s="24" t="str">
        <f>IF(est!G7="SI",C7,"NO")</f>
        <v>NO</v>
      </c>
      <c r="H7" s="24" t="str">
        <f>IF(est!H7="SI",C7,"NO")</f>
        <v>NO</v>
      </c>
      <c r="I7" s="24" t="str">
        <f>IF(est!I7="SI",C7,"NO")</f>
        <v>NO</v>
      </c>
      <c r="J7" s="24" t="str">
        <f>IF(est!J7="SI",C7,"NO")</f>
        <v>NO</v>
      </c>
      <c r="K7" s="23"/>
      <c r="L7" s="24" t="str">
        <f>IF(C7&lt;=4.9,B7,"SUPERADO")</f>
        <v>SUPERADO</v>
      </c>
      <c r="M7" s="23"/>
    </row>
    <row r="8" spans="1:13">
      <c r="A8">
        <f t="shared" si="0"/>
        <v>4</v>
      </c>
      <c r="B8" s="24">
        <f>est!C8</f>
        <v>0</v>
      </c>
      <c r="C8" s="24" t="str">
        <f>IF(est!B8="SI",'INS4'!Y15,"0")</f>
        <v>0</v>
      </c>
      <c r="D8" s="24" t="str">
        <f>IF(est!D8="SI",C8,"NO")</f>
        <v>NO</v>
      </c>
      <c r="E8" s="24" t="str">
        <f>IF(est!E8="SI",C8,"NO")</f>
        <v>NO</v>
      </c>
      <c r="F8" s="24" t="str">
        <f>IF(est!F8="SI",C8,"NO")</f>
        <v>NO</v>
      </c>
      <c r="G8" s="24" t="str">
        <f>IF(est!G8="SI",C8,"NO")</f>
        <v>NO</v>
      </c>
      <c r="H8" s="24" t="str">
        <f>IF(est!H8="SI",C8,"NO")</f>
        <v>NO</v>
      </c>
      <c r="I8" s="24" t="str">
        <f>IF(est!I8="SI",C8,"NO")</f>
        <v>NO</v>
      </c>
      <c r="J8" s="24" t="str">
        <f>IF(est!J8="SI",C8,"NO")</f>
        <v>NO</v>
      </c>
      <c r="K8" s="23"/>
      <c r="L8" s="24" t="str">
        <f>IF(C8&lt;=4.9,B8,"SUPERADO")</f>
        <v>SUPERADO</v>
      </c>
      <c r="M8" s="23"/>
    </row>
    <row r="9" spans="1:13">
      <c r="A9">
        <f t="shared" ref="A9" si="1">SUM(A8)+1</f>
        <v>5</v>
      </c>
      <c r="B9" s="24">
        <f>est!C9</f>
        <v>0</v>
      </c>
      <c r="C9" s="24" t="str">
        <f>IF(est!B9="SI",'INS5'!Y15,"0")</f>
        <v>0</v>
      </c>
      <c r="D9" s="24" t="str">
        <f>IF(est!D9="SI",C9,"NO")</f>
        <v>NO</v>
      </c>
      <c r="E9" s="24" t="str">
        <f>IF(est!E9="SI",C9,"NO")</f>
        <v>NO</v>
      </c>
      <c r="F9" s="24" t="str">
        <f>IF(est!F9="SI",C9,"NO")</f>
        <v>NO</v>
      </c>
      <c r="G9" s="24" t="str">
        <f>IF(est!G9="SI",C9,"NO")</f>
        <v>NO</v>
      </c>
      <c r="H9" s="24" t="str">
        <f>IF(est!H9="SI",C9,"NO")</f>
        <v>NO</v>
      </c>
      <c r="I9" s="24" t="str">
        <f>IF(est!I9="SI",C9,"NO")</f>
        <v>NO</v>
      </c>
      <c r="J9" s="24" t="str">
        <f>IF(est!J9="SI",C9,"NO")</f>
        <v>NO</v>
      </c>
      <c r="K9" s="23"/>
      <c r="L9" s="24" t="str">
        <f>IF(C9&lt;=4.9,B9,"SUPERADO")</f>
        <v>SUPERADO</v>
      </c>
      <c r="M9" s="23"/>
    </row>
    <row r="10" spans="1:13">
      <c r="A10" s="9" t="s">
        <v>52</v>
      </c>
      <c r="B10" s="26"/>
      <c r="C10" s="26">
        <f>(((C5*est!D13)+(C6*est!D14)+(C7*est!D15)+(C8*est!D16)+(C9*est!D17))/100)</f>
        <v>0</v>
      </c>
      <c r="D10" s="26" t="e">
        <f t="shared" ref="D10:J10" si="2">AVERAGE(D5:D9)</f>
        <v>#DIV/0!</v>
      </c>
      <c r="E10" s="26" t="e">
        <f t="shared" si="2"/>
        <v>#DIV/0!</v>
      </c>
      <c r="F10" s="26" t="e">
        <f t="shared" si="2"/>
        <v>#DIV/0!</v>
      </c>
      <c r="G10" s="26" t="e">
        <f t="shared" si="2"/>
        <v>#DIV/0!</v>
      </c>
      <c r="H10" s="26" t="e">
        <f t="shared" si="2"/>
        <v>#DIV/0!</v>
      </c>
      <c r="I10" s="26" t="e">
        <f t="shared" si="2"/>
        <v>#DIV/0!</v>
      </c>
      <c r="J10" s="26" t="e">
        <f t="shared" si="2"/>
        <v>#DIV/0!</v>
      </c>
      <c r="K10" s="23"/>
      <c r="L10" s="23"/>
      <c r="M10" s="23"/>
    </row>
    <row r="11" spans="1:13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>
      <c r="B12" s="1" t="s">
        <v>53</v>
      </c>
    </row>
    <row r="13" spans="1:13">
      <c r="B13" s="31" t="s">
        <v>64</v>
      </c>
    </row>
    <row r="14" spans="1:13">
      <c r="B14" s="24" t="str">
        <f>IF(C5&lt;=4.9,est!C21,"SUPERADO")</f>
        <v>SUPERADO</v>
      </c>
    </row>
    <row r="15" spans="1:13">
      <c r="B15" s="24" t="str">
        <f>IF(C5&lt;=4.9,est!C22,"SUPERADO")</f>
        <v>SUPERADO</v>
      </c>
    </row>
    <row r="16" spans="1:13">
      <c r="B16" s="24" t="str">
        <f>IF(C5&lt;=4.9,est!C23,"SUPERADO")</f>
        <v>SUPERADO</v>
      </c>
    </row>
    <row r="17" spans="2:2">
      <c r="B17" s="24" t="str">
        <f>IF(C5&lt;=4.9,est!C24,"SUPERADO")</f>
        <v>SUPERADO</v>
      </c>
    </row>
    <row r="18" spans="2:2">
      <c r="B18" s="24" t="str">
        <f>IF(C5&lt;=4.9,est!C25,"SUPERADO")</f>
        <v>SUPERADO</v>
      </c>
    </row>
    <row r="19" spans="2:2">
      <c r="B19" s="24" t="str">
        <f>IF(C5&lt;=4.9,est!C26,"SUPERADO")</f>
        <v>SUPERADO</v>
      </c>
    </row>
    <row r="20" spans="2:2">
      <c r="B20" s="24" t="str">
        <f>IF(C5&lt;=4.9,est!C27,"SUPERADO")</f>
        <v>SUPERADO</v>
      </c>
    </row>
    <row r="21" spans="2:2">
      <c r="B21" s="24" t="str">
        <f>IF(C5&lt;=4.9,est!C28,"SUPERADO")</f>
        <v>SUPERADO</v>
      </c>
    </row>
    <row r="22" spans="2:2">
      <c r="B22" s="24" t="str">
        <f>IF(C5&lt;=4.9,est!C29,"SUPERADO")</f>
        <v>SUPERADO</v>
      </c>
    </row>
    <row r="23" spans="2:2">
      <c r="B23" s="24" t="str">
        <f>IF(C5&lt;=4.9,est!C30,"SUPERADO")</f>
        <v>SUPERADO</v>
      </c>
    </row>
    <row r="24" spans="2:2">
      <c r="B24" s="24" t="str">
        <f>IF(C5&lt;=4.9,est!C31,"SUPERADO")</f>
        <v>SUPERADO</v>
      </c>
    </row>
    <row r="25" spans="2:2">
      <c r="B25" s="24" t="str">
        <f>IF(C5&lt;=4.9,est!C32,"SUPERADO")</f>
        <v>SUPERADO</v>
      </c>
    </row>
    <row r="26" spans="2:2">
      <c r="B26" s="24" t="str">
        <f>IF(C5&lt;=4.9,est!C33,"SUPERADO")</f>
        <v>SUPERADO</v>
      </c>
    </row>
    <row r="27" spans="2:2">
      <c r="B27" s="24" t="str">
        <f>IF(C5&lt;=4.9,est!C34,"SUPERADO")</f>
        <v>SUPERADO</v>
      </c>
    </row>
    <row r="28" spans="2:2">
      <c r="B28" s="24" t="str">
        <f>IF(C5&lt;=4.9,est!C571,"SUPERADO")</f>
        <v>SUPERADO</v>
      </c>
    </row>
    <row r="29" spans="2:2">
      <c r="B29" s="24" t="str">
        <f>IF(C5&lt;=4.9,est!C36,"SUPERADO")</f>
        <v>SUPERADO</v>
      </c>
    </row>
    <row r="30" spans="2:2">
      <c r="B30" s="24" t="str">
        <f>IF(C5&lt;=4.9,est!C37,"SUPERADO")</f>
        <v>SUPERADO</v>
      </c>
    </row>
    <row r="31" spans="2:2">
      <c r="B31" s="24" t="str">
        <f>IF(C5&lt;=4.9,est!C38,"SUPERADO")</f>
        <v>SUPERADO</v>
      </c>
    </row>
    <row r="32" spans="2:2">
      <c r="B32" s="24" t="str">
        <f>IF(C5&lt;=4.9,est!C39,"SUPERADO")</f>
        <v>SUPERADO</v>
      </c>
    </row>
    <row r="33" spans="2:2">
      <c r="B33" s="24" t="str">
        <f>IF(C5&lt;=4.9,est!C40,"SUPERADO")</f>
        <v>SUPERADO</v>
      </c>
    </row>
    <row r="34" spans="2:2">
      <c r="B34" s="24" t="str">
        <f>IF(C5&lt;=4.9,est!C41,"SUPERADO")</f>
        <v>SUPERADO</v>
      </c>
    </row>
    <row r="35" spans="2:2">
      <c r="B35" s="24" t="str">
        <f>IF(C5&lt;=4.9,est!C42,"SUPERADO")</f>
        <v>SUPERADO</v>
      </c>
    </row>
    <row r="36" spans="2:2">
      <c r="B36" s="31" t="s">
        <v>65</v>
      </c>
    </row>
    <row r="37" spans="2:2">
      <c r="B37" s="24" t="str">
        <f>IF(C6&lt;=4.9,est!C44,"SUPERADO")</f>
        <v>SUPERADO</v>
      </c>
    </row>
    <row r="38" spans="2:2">
      <c r="B38" s="24" t="str">
        <f>IF(C6&lt;=4.9,est!C45,"SUPERADO")</f>
        <v>SUPERADO</v>
      </c>
    </row>
    <row r="39" spans="2:2">
      <c r="B39" s="24" t="str">
        <f>IF(C6&lt;=4.9,est!C46,"SUPERADO")</f>
        <v>SUPERADO</v>
      </c>
    </row>
    <row r="40" spans="2:2">
      <c r="B40" s="24" t="str">
        <f>IF(C6&lt;=4.9,est!C47,"SUPERADO")</f>
        <v>SUPERADO</v>
      </c>
    </row>
    <row r="41" spans="2:2">
      <c r="B41" s="24" t="str">
        <f>IF(C6&lt;=4.9,est!C48,"SUPERADO")</f>
        <v>SUPERADO</v>
      </c>
    </row>
    <row r="42" spans="2:2">
      <c r="B42" s="24" t="str">
        <f>IF(C6&lt;=4.9,est!C49,"SUPERADO")</f>
        <v>SUPERADO</v>
      </c>
    </row>
    <row r="43" spans="2:2">
      <c r="B43" s="24" t="str">
        <f>IF(C6&lt;=4.9,est!C50,"SUPERADO")</f>
        <v>SUPERADO</v>
      </c>
    </row>
    <row r="44" spans="2:2">
      <c r="B44" s="24" t="str">
        <f>IF(C6&lt;=4.9,est!C51,"SUPERADO")</f>
        <v>SUPERADO</v>
      </c>
    </row>
    <row r="45" spans="2:2">
      <c r="B45" s="24" t="str">
        <f>IF(C6&lt;=4.9,est!C52,"SUPERADO")</f>
        <v>SUPERADO</v>
      </c>
    </row>
    <row r="46" spans="2:2">
      <c r="B46" s="24" t="str">
        <f>IF(C6&lt;=4.9,est!C53,"SUPERADO")</f>
        <v>SUPERADO</v>
      </c>
    </row>
    <row r="47" spans="2:2">
      <c r="B47" s="31" t="s">
        <v>66</v>
      </c>
    </row>
    <row r="48" spans="2:2">
      <c r="B48" s="24" t="str">
        <f>IF(C7&lt;=4.9,est!C55,"SUPERADO")</f>
        <v>SUPERADO</v>
      </c>
    </row>
    <row r="49" spans="2:2">
      <c r="B49" s="24" t="str">
        <f>IF(C7&lt;=4.9,est!C56,"SUPERADO")</f>
        <v>SUPERADO</v>
      </c>
    </row>
    <row r="50" spans="2:2">
      <c r="B50" s="24" t="str">
        <f>IF(C7&lt;=4.9,est!C57,"SUPERADO")</f>
        <v>SUPERADO</v>
      </c>
    </row>
    <row r="51" spans="2:2">
      <c r="B51" s="24" t="str">
        <f>IF(C7&lt;=4.9,est!C58,"SUPERADO")</f>
        <v>SUPERADO</v>
      </c>
    </row>
    <row r="52" spans="2:2">
      <c r="B52" s="24" t="str">
        <f>IF(C7&lt;=4.9,est!C59,"SUPERADO")</f>
        <v>SUPERADO</v>
      </c>
    </row>
    <row r="53" spans="2:2">
      <c r="B53" s="24" t="str">
        <f>IF(C7&lt;=4.9,est!C60,"SUPERADO")</f>
        <v>SUPERADO</v>
      </c>
    </row>
    <row r="54" spans="2:2">
      <c r="B54" s="24" t="str">
        <f>IF(C7&lt;=4.9,est!C61,"SUPERADO")</f>
        <v>SUPERADO</v>
      </c>
    </row>
    <row r="55" spans="2:2">
      <c r="B55" s="24" t="str">
        <f>IF(C7&lt;=4.9,est!C62,"SUPERADO")</f>
        <v>SUPERADO</v>
      </c>
    </row>
    <row r="56" spans="2:2">
      <c r="B56" s="24" t="str">
        <f>IF(C7&lt;=4.9,est!C63,"SUPERADO")</f>
        <v>SUPERADO</v>
      </c>
    </row>
    <row r="57" spans="2:2">
      <c r="B57" s="24" t="str">
        <f>IF(C7&lt;=4.9,est!C64,"SUPERADO")</f>
        <v>SUPERADO</v>
      </c>
    </row>
    <row r="58" spans="2:2">
      <c r="B58" s="31" t="s">
        <v>67</v>
      </c>
    </row>
    <row r="59" spans="2:2">
      <c r="B59" s="24" t="str">
        <f>IF(C8&lt;=4.9,est!C66,"SUPERADO")</f>
        <v>SUPERADO</v>
      </c>
    </row>
    <row r="60" spans="2:2">
      <c r="B60" s="24" t="str">
        <f>IF(C8&lt;=4.9,est!C67,"SUPERADO")</f>
        <v>SUPERADO</v>
      </c>
    </row>
    <row r="61" spans="2:2">
      <c r="B61" s="24" t="str">
        <f>IF(C8&lt;=4.9,est!C68,"SUPERADO")</f>
        <v>SUPERADO</v>
      </c>
    </row>
    <row r="62" spans="2:2">
      <c r="B62" s="24" t="str">
        <f>IF(C8&lt;=4.9,est!C69,"SUPERADO")</f>
        <v>SUPERADO</v>
      </c>
    </row>
    <row r="63" spans="2:2">
      <c r="B63" s="24" t="str">
        <f>IF(C8&lt;=4.9,est!C70,"SUPERADO")</f>
        <v>SUPERADO</v>
      </c>
    </row>
    <row r="64" spans="2:2">
      <c r="B64" s="24" t="str">
        <f>IF(C8&lt;=4.9,est!C71,"SUPERADO")</f>
        <v>SUPERADO</v>
      </c>
    </row>
    <row r="65" spans="2:2">
      <c r="B65" s="24" t="str">
        <f>IF(C8&lt;=4.9,est!C72,"SUPERADO")</f>
        <v>SUPERADO</v>
      </c>
    </row>
    <row r="66" spans="2:2">
      <c r="B66" s="24" t="str">
        <f>IF(C8&lt;=4.9,est!C73,"SUPERADO")</f>
        <v>SUPERADO</v>
      </c>
    </row>
    <row r="67" spans="2:2">
      <c r="B67" s="24" t="str">
        <f>IF(C8&lt;=4.9,est!C74,"SUPERADO")</f>
        <v>SUPERADO</v>
      </c>
    </row>
    <row r="68" spans="2:2">
      <c r="B68" s="24" t="str">
        <f>IF(C8&lt;=4.9,est!C75,"SUPERADO")</f>
        <v>SUPERADO</v>
      </c>
    </row>
    <row r="69" spans="2:2">
      <c r="B69" s="31" t="s">
        <v>68</v>
      </c>
    </row>
    <row r="70" spans="2:2">
      <c r="B70" s="24" t="str">
        <f>IF(C9&lt;=4.9,est!C77,"SUPERADO")</f>
        <v>SUPERADO</v>
      </c>
    </row>
    <row r="71" spans="2:2">
      <c r="B71" s="24" t="str">
        <f>IF(C9&lt;=4.9,est!C78,"SUPERADO")</f>
        <v>SUPERADO</v>
      </c>
    </row>
    <row r="72" spans="2:2">
      <c r="B72" s="24" t="str">
        <f>IF(C9&lt;=4.9,est!C79,"SUPERADO")</f>
        <v>SUPERADO</v>
      </c>
    </row>
    <row r="73" spans="2:2">
      <c r="B73" s="24" t="str">
        <f>IF(C9&lt;=4.9,est!C80,"SUPERADO")</f>
        <v>SUPERADO</v>
      </c>
    </row>
    <row r="74" spans="2:2">
      <c r="B74" s="24" t="str">
        <f>IF(C9&lt;=4.9,est!C81,"SUPERADO")</f>
        <v>SUPERADO</v>
      </c>
    </row>
    <row r="75" spans="2:2">
      <c r="B75" s="24" t="str">
        <f>IF(C9&lt;=4.9,est!C82,"SUPERADO")</f>
        <v>SUPERADO</v>
      </c>
    </row>
    <row r="76" spans="2:2">
      <c r="B76" s="24" t="str">
        <f>IF(C9&lt;=4.9,est!C83,"SUPERADO")</f>
        <v>SUPERADO</v>
      </c>
    </row>
    <row r="77" spans="2:2">
      <c r="B77" s="24" t="str">
        <f>IF(C9&lt;=4.9,est!C84,"SUPERADO")</f>
        <v>SUPERADO</v>
      </c>
    </row>
    <row r="78" spans="2:2">
      <c r="B78" s="24" t="str">
        <f>IF(C9&lt;=4.9,est!C85,"SUPERADO")</f>
        <v>SUPERADO</v>
      </c>
    </row>
    <row r="79" spans="2:2">
      <c r="B79" s="24" t="str">
        <f>IF(C9&lt;=4.9,est!C86,"SUPERADO")</f>
        <v>SUPERADO</v>
      </c>
    </row>
  </sheetData>
  <sheetProtection password="C372" sheet="1" objects="1" scenarios="1"/>
  <protectedRanges>
    <protectedRange password="C4B2" sqref="L4" name="Rango1"/>
    <protectedRange password="C4B2" sqref="B12" name="Rango1_2"/>
  </protectedRanges>
  <mergeCells count="2">
    <mergeCell ref="B3:B4"/>
    <mergeCell ref="D3:J3"/>
  </mergeCells>
  <conditionalFormatting sqref="D5:J9 B13">
    <cfRule type="cellIs" dxfId="58" priority="715" operator="equal">
      <formula>"IN"</formula>
    </cfRule>
  </conditionalFormatting>
  <conditionalFormatting sqref="D5:J9">
    <cfRule type="cellIs" dxfId="57" priority="691" operator="equal">
      <formula>"x"</formula>
    </cfRule>
  </conditionalFormatting>
  <conditionalFormatting sqref="L4 A9:A10 A1:A4 B1:K10">
    <cfRule type="cellIs" dxfId="56" priority="435" operator="between">
      <formula>0.1</formula>
      <formula>4.9</formula>
    </cfRule>
  </conditionalFormatting>
  <conditionalFormatting sqref="D5:J9">
    <cfRule type="cellIs" dxfId="55" priority="217" operator="equal">
      <formula>"SI"</formula>
    </cfRule>
    <cfRule type="cellIs" dxfId="54" priority="218" operator="equal">
      <formula>"IN"</formula>
    </cfRule>
  </conditionalFormatting>
  <conditionalFormatting sqref="D5:J9">
    <cfRule type="cellIs" dxfId="53" priority="209" operator="equal">
      <formula>"SI"</formula>
    </cfRule>
    <cfRule type="cellIs" dxfId="52" priority="210" operator="equal">
      <formula>"IN"</formula>
    </cfRule>
  </conditionalFormatting>
  <conditionalFormatting sqref="D5:J9 B5:B9">
    <cfRule type="colorScale" priority="718">
      <colorScale>
        <cfvo type="min" val="0"/>
        <cfvo type="max" val="0"/>
        <color rgb="FFFF7128"/>
        <color rgb="FFFFEF9C"/>
      </colorScale>
    </cfRule>
  </conditionalFormatting>
  <conditionalFormatting sqref="D5:J9">
    <cfRule type="colorScale" priority="726">
      <colorScale>
        <cfvo type="min" val="0"/>
        <cfvo type="max" val="0"/>
        <color rgb="FFFF7128"/>
        <color rgb="FFFFEF9C"/>
      </colorScale>
    </cfRule>
  </conditionalFormatting>
  <conditionalFormatting sqref="B13 B36 B47 B58 B69">
    <cfRule type="cellIs" dxfId="51" priority="6" operator="equal">
      <formula>"IN"</formula>
    </cfRule>
  </conditionalFormatting>
  <conditionalFormatting sqref="B12:B13">
    <cfRule type="cellIs" dxfId="50" priority="5" operator="between">
      <formula>0.1</formula>
      <formula>4.9</formula>
    </cfRule>
  </conditionalFormatting>
  <conditionalFormatting sqref="C10">
    <cfRule type="cellIs" dxfId="49" priority="4" operator="between">
      <formula>0.1</formula>
      <formula>4.9</formula>
    </cfRule>
  </conditionalFormatting>
  <conditionalFormatting sqref="C10">
    <cfRule type="cellIs" dxfId="48" priority="3" operator="between">
      <formula>0.1</formula>
      <formula>4.9</formula>
    </cfRule>
  </conditionalFormatting>
  <conditionalFormatting sqref="C10">
    <cfRule type="cellIs" dxfId="47" priority="2" operator="between">
      <formula>0.1</formula>
      <formula>4.9</formula>
    </cfRule>
  </conditionalFormatting>
  <conditionalFormatting sqref="C10">
    <cfRule type="cellIs" dxfId="46" priority="1" operator="between">
      <formula>0.1</formula>
      <formula>4.9</formula>
    </cfRule>
  </conditionalFormatting>
  <dataValidations count="3">
    <dataValidation type="list" allowBlank="1" showInputMessage="1" showErrorMessage="1" sqref="J2">
      <formula1>si</formula1>
    </dataValidation>
    <dataValidation type="list" allowBlank="1" showInputMessage="1" showErrorMessage="1" sqref="L2">
      <formula1>cur</formula1>
    </dataValidation>
    <dataValidation type="list" allowBlank="1" showInputMessage="1" showErrorMessage="1" sqref="G1">
      <formula1>$U$5:$U$9</formula1>
    </dataValidation>
  </dataValidation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C00000"/>
  </sheetPr>
  <dimension ref="A1:M79"/>
  <sheetViews>
    <sheetView workbookViewId="0">
      <selection activeCell="C10" sqref="C10"/>
    </sheetView>
  </sheetViews>
  <sheetFormatPr baseColWidth="10" defaultRowHeight="15"/>
  <cols>
    <col min="1" max="1" width="12.7109375" customWidth="1"/>
    <col min="2" max="2" width="100.7109375" customWidth="1"/>
    <col min="5" max="5" width="13.42578125" bestFit="1" customWidth="1"/>
    <col min="10" max="10" width="13.140625" customWidth="1"/>
    <col min="11" max="11" width="16.5703125" customWidth="1"/>
    <col min="12" max="12" width="100.7109375" customWidth="1"/>
  </cols>
  <sheetData>
    <row r="1" spans="1:13">
      <c r="A1" s="2" t="s">
        <v>3</v>
      </c>
      <c r="B1">
        <f>general!B27</f>
        <v>0</v>
      </c>
      <c r="F1" s="2" t="s">
        <v>0</v>
      </c>
      <c r="G1">
        <f>general!C1</f>
        <v>0</v>
      </c>
      <c r="I1" s="2" t="s">
        <v>4</v>
      </c>
      <c r="J1">
        <f>general!E1</f>
        <v>0</v>
      </c>
      <c r="K1" s="2" t="s">
        <v>8</v>
      </c>
    </row>
    <row r="2" spans="1:13">
      <c r="A2" s="2" t="s">
        <v>2</v>
      </c>
      <c r="B2">
        <f>C10</f>
        <v>0</v>
      </c>
      <c r="F2" s="2" t="s">
        <v>1</v>
      </c>
      <c r="G2">
        <f>general!E2</f>
        <v>0</v>
      </c>
      <c r="I2" s="2" t="s">
        <v>5</v>
      </c>
      <c r="K2" s="2" t="s">
        <v>6</v>
      </c>
    </row>
    <row r="3" spans="1:13">
      <c r="B3" s="42" t="s">
        <v>7</v>
      </c>
      <c r="D3" s="44" t="s">
        <v>2</v>
      </c>
      <c r="E3" s="45"/>
      <c r="F3" s="45"/>
      <c r="G3" s="45"/>
      <c r="H3" s="45"/>
      <c r="I3" s="45"/>
      <c r="J3" s="46"/>
    </row>
    <row r="4" spans="1:13">
      <c r="B4" s="42"/>
      <c r="C4" s="8" t="s">
        <v>51</v>
      </c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1" t="s">
        <v>31</v>
      </c>
      <c r="L4" s="1" t="s">
        <v>53</v>
      </c>
    </row>
    <row r="5" spans="1:13">
      <c r="A5">
        <v>1</v>
      </c>
      <c r="B5" s="24">
        <f>est!C5</f>
        <v>0</v>
      </c>
      <c r="C5" s="24" t="str">
        <f>IF(est!B5="SI",'INS1'!Z15,"0")</f>
        <v>0</v>
      </c>
      <c r="D5" s="24" t="str">
        <f>IF(est!D5="SI",C5,"NO")</f>
        <v>NO</v>
      </c>
      <c r="E5" s="24" t="str">
        <f>IF(est!E5="SI",C5,"NO")</f>
        <v>NO</v>
      </c>
      <c r="F5" s="24" t="str">
        <f>IF(est!F5="SI",C5,"NO")</f>
        <v>NO</v>
      </c>
      <c r="G5" s="24" t="str">
        <f>IF(est!G5="SI",C5,"NO")</f>
        <v>NO</v>
      </c>
      <c r="H5" s="24" t="str">
        <f>IF(est!H5="SI",C5,"NO")</f>
        <v>NO</v>
      </c>
      <c r="I5" s="24" t="str">
        <f>IF(est!I5="SI",C5,"NO")</f>
        <v>NO</v>
      </c>
      <c r="J5" s="24" t="str">
        <f>IF(est!J5="SI",C5,"NO")</f>
        <v>NO</v>
      </c>
      <c r="K5" s="23"/>
      <c r="L5" s="24" t="str">
        <f>IF(C5&lt;=4.9,B5,"SUPERADO")</f>
        <v>SUPERADO</v>
      </c>
      <c r="M5" s="23"/>
    </row>
    <row r="6" spans="1:13">
      <c r="A6">
        <f>SUM(A5)+1</f>
        <v>2</v>
      </c>
      <c r="B6" s="24">
        <f>est!C6</f>
        <v>0</v>
      </c>
      <c r="C6" s="24" t="str">
        <f>IF(est!B6="SI",'INS2'!Z15,"0")</f>
        <v>0</v>
      </c>
      <c r="D6" s="24" t="str">
        <f>IF(est!D6="SI",C6,"NO")</f>
        <v>NO</v>
      </c>
      <c r="E6" s="24" t="str">
        <f>IF(est!E6="SI",C6,"NO")</f>
        <v>NO</v>
      </c>
      <c r="F6" s="24" t="str">
        <f>IF(est!F6="SI",C6,"NO")</f>
        <v>NO</v>
      </c>
      <c r="G6" s="24" t="str">
        <f>IF(est!G6="SI",C6,"NO")</f>
        <v>NO</v>
      </c>
      <c r="H6" s="24" t="str">
        <f>IF(est!H6="SI",C6,"NO")</f>
        <v>NO</v>
      </c>
      <c r="I6" s="24" t="str">
        <f>IF(est!I6="SI",C6,"NO")</f>
        <v>NO</v>
      </c>
      <c r="J6" s="24" t="str">
        <f>IF(est!J6="SI",C6,"NO")</f>
        <v>NO</v>
      </c>
      <c r="K6" s="23"/>
      <c r="L6" s="24" t="str">
        <f>IF(C6&lt;=4.9,B6,"SUPERADO")</f>
        <v>SUPERADO</v>
      </c>
      <c r="M6" s="23"/>
    </row>
    <row r="7" spans="1:13">
      <c r="A7">
        <f t="shared" ref="A7:A8" si="0">SUM(A6)+1</f>
        <v>3</v>
      </c>
      <c r="B7" s="24">
        <f>est!C7</f>
        <v>0</v>
      </c>
      <c r="C7" s="24" t="str">
        <f>IF(est!B7="SI",'INS3'!Z15,"0")</f>
        <v>0</v>
      </c>
      <c r="D7" s="24" t="str">
        <f>IF(est!D7="SI",C7,"NO")</f>
        <v>NO</v>
      </c>
      <c r="E7" s="24" t="str">
        <f>IF(est!E7="SI",C7,"NO")</f>
        <v>NO</v>
      </c>
      <c r="F7" s="24" t="str">
        <f>IF(est!F7="SI",C7,"NO")</f>
        <v>NO</v>
      </c>
      <c r="G7" s="24" t="str">
        <f>IF(est!G7="SI",C7,"NO")</f>
        <v>NO</v>
      </c>
      <c r="H7" s="24" t="str">
        <f>IF(est!H7="SI",C7,"NO")</f>
        <v>NO</v>
      </c>
      <c r="I7" s="24" t="str">
        <f>IF(est!I7="SI",C7,"NO")</f>
        <v>NO</v>
      </c>
      <c r="J7" s="24" t="str">
        <f>IF(est!J7="SI",C7,"NO")</f>
        <v>NO</v>
      </c>
      <c r="K7" s="23"/>
      <c r="L7" s="24" t="str">
        <f>IF(C7&lt;=4.9,B7,"SUPERADO")</f>
        <v>SUPERADO</v>
      </c>
      <c r="M7" s="23"/>
    </row>
    <row r="8" spans="1:13">
      <c r="A8">
        <f t="shared" si="0"/>
        <v>4</v>
      </c>
      <c r="B8" s="24">
        <f>est!C8</f>
        <v>0</v>
      </c>
      <c r="C8" s="24" t="str">
        <f>IF(est!B8="SI",'INS4'!Z15,"0")</f>
        <v>0</v>
      </c>
      <c r="D8" s="24" t="str">
        <f>IF(est!D8="SI",C8,"NO")</f>
        <v>NO</v>
      </c>
      <c r="E8" s="24" t="str">
        <f>IF(est!E8="SI",C8,"NO")</f>
        <v>NO</v>
      </c>
      <c r="F8" s="24" t="str">
        <f>IF(est!F8="SI",C8,"NO")</f>
        <v>NO</v>
      </c>
      <c r="G8" s="24" t="str">
        <f>IF(est!G8="SI",C8,"NO")</f>
        <v>NO</v>
      </c>
      <c r="H8" s="24" t="str">
        <f>IF(est!H8="SI",C8,"NO")</f>
        <v>NO</v>
      </c>
      <c r="I8" s="24" t="str">
        <f>IF(est!I8="SI",C8,"NO")</f>
        <v>NO</v>
      </c>
      <c r="J8" s="24" t="str">
        <f>IF(est!J8="SI",C8,"NO")</f>
        <v>NO</v>
      </c>
      <c r="K8" s="23"/>
      <c r="L8" s="24" t="str">
        <f>IF(C8&lt;=4.9,B8,"SUPERADO")</f>
        <v>SUPERADO</v>
      </c>
      <c r="M8" s="23"/>
    </row>
    <row r="9" spans="1:13">
      <c r="A9">
        <f t="shared" ref="A9" si="1">SUM(A8)+1</f>
        <v>5</v>
      </c>
      <c r="B9" s="24">
        <f>est!C9</f>
        <v>0</v>
      </c>
      <c r="C9" s="24" t="str">
        <f>IF(est!B9="SI",'INS5'!Z15,"0")</f>
        <v>0</v>
      </c>
      <c r="D9" s="24" t="str">
        <f>IF(est!D9="SI",C9,"NO")</f>
        <v>NO</v>
      </c>
      <c r="E9" s="24" t="str">
        <f>IF(est!E9="SI",C9,"NO")</f>
        <v>NO</v>
      </c>
      <c r="F9" s="24" t="str">
        <f>IF(est!F9="SI",C9,"NO")</f>
        <v>NO</v>
      </c>
      <c r="G9" s="24" t="str">
        <f>IF(est!G9="SI",C9,"NO")</f>
        <v>NO</v>
      </c>
      <c r="H9" s="24" t="str">
        <f>IF(est!H9="SI",C9,"NO")</f>
        <v>NO</v>
      </c>
      <c r="I9" s="24" t="str">
        <f>IF(est!I9="SI",C9,"NO")</f>
        <v>NO</v>
      </c>
      <c r="J9" s="24" t="str">
        <f>IF(est!J9="SI",C9,"NO")</f>
        <v>NO</v>
      </c>
      <c r="K9" s="23"/>
      <c r="L9" s="24" t="str">
        <f>IF(C9&lt;=4.9,B9,"SUPERADO")</f>
        <v>SUPERADO</v>
      </c>
      <c r="M9" s="23"/>
    </row>
    <row r="10" spans="1:13">
      <c r="A10" s="9" t="s">
        <v>52</v>
      </c>
      <c r="B10" s="26"/>
      <c r="C10" s="26">
        <f>(((C5*est!D13)+(C6*est!D14)+(C7*est!D15)+(C8*est!D16)+(C9*est!D17))/100)</f>
        <v>0</v>
      </c>
      <c r="D10" s="26" t="e">
        <f t="shared" ref="D10:J10" si="2">AVERAGE(D5:D9)</f>
        <v>#DIV/0!</v>
      </c>
      <c r="E10" s="26" t="e">
        <f t="shared" si="2"/>
        <v>#DIV/0!</v>
      </c>
      <c r="F10" s="26" t="e">
        <f t="shared" si="2"/>
        <v>#DIV/0!</v>
      </c>
      <c r="G10" s="26" t="e">
        <f t="shared" si="2"/>
        <v>#DIV/0!</v>
      </c>
      <c r="H10" s="26" t="e">
        <f t="shared" si="2"/>
        <v>#DIV/0!</v>
      </c>
      <c r="I10" s="26" t="e">
        <f t="shared" si="2"/>
        <v>#DIV/0!</v>
      </c>
      <c r="J10" s="26" t="e">
        <f t="shared" si="2"/>
        <v>#DIV/0!</v>
      </c>
      <c r="K10" s="23"/>
      <c r="L10" s="23"/>
      <c r="M10" s="23"/>
    </row>
    <row r="11" spans="1:13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>
      <c r="B12" s="1" t="s">
        <v>53</v>
      </c>
    </row>
    <row r="13" spans="1:13">
      <c r="B13" s="31" t="s">
        <v>64</v>
      </c>
    </row>
    <row r="14" spans="1:13">
      <c r="B14" s="24" t="str">
        <f>IF(C5&lt;=4.9,est!C21,"SUPERADO")</f>
        <v>SUPERADO</v>
      </c>
    </row>
    <row r="15" spans="1:13">
      <c r="B15" s="24" t="str">
        <f>IF(C5&lt;=4.9,est!C22,"SUPERADO")</f>
        <v>SUPERADO</v>
      </c>
    </row>
    <row r="16" spans="1:13">
      <c r="B16" s="24" t="str">
        <f>IF(C5&lt;=4.9,est!C23,"SUPERADO")</f>
        <v>SUPERADO</v>
      </c>
    </row>
    <row r="17" spans="2:2">
      <c r="B17" s="24" t="str">
        <f>IF(C5&lt;=4.9,est!C24,"SUPERADO")</f>
        <v>SUPERADO</v>
      </c>
    </row>
    <row r="18" spans="2:2">
      <c r="B18" s="24" t="str">
        <f>IF(C5&lt;=4.9,est!C25,"SUPERADO")</f>
        <v>SUPERADO</v>
      </c>
    </row>
    <row r="19" spans="2:2">
      <c r="B19" s="24" t="str">
        <f>IF(C5&lt;=4.9,est!C26,"SUPERADO")</f>
        <v>SUPERADO</v>
      </c>
    </row>
    <row r="20" spans="2:2">
      <c r="B20" s="24" t="str">
        <f>IF(C5&lt;=4.9,est!C27,"SUPERADO")</f>
        <v>SUPERADO</v>
      </c>
    </row>
    <row r="21" spans="2:2">
      <c r="B21" s="24" t="str">
        <f>IF(C5&lt;=4.9,est!C28,"SUPERADO")</f>
        <v>SUPERADO</v>
      </c>
    </row>
    <row r="22" spans="2:2">
      <c r="B22" s="24" t="str">
        <f>IF(C5&lt;=4.9,est!C29,"SUPERADO")</f>
        <v>SUPERADO</v>
      </c>
    </row>
    <row r="23" spans="2:2">
      <c r="B23" s="24" t="str">
        <f>IF(C5&lt;=4.9,est!C30,"SUPERADO")</f>
        <v>SUPERADO</v>
      </c>
    </row>
    <row r="24" spans="2:2">
      <c r="B24" s="24" t="str">
        <f>IF(C5&lt;=4.9,est!C31,"SUPERADO")</f>
        <v>SUPERADO</v>
      </c>
    </row>
    <row r="25" spans="2:2">
      <c r="B25" s="24" t="str">
        <f>IF(C5&lt;=4.9,est!C32,"SUPERADO")</f>
        <v>SUPERADO</v>
      </c>
    </row>
    <row r="26" spans="2:2">
      <c r="B26" s="24" t="str">
        <f>IF(C5&lt;=4.9,est!C33,"SUPERADO")</f>
        <v>SUPERADO</v>
      </c>
    </row>
    <row r="27" spans="2:2">
      <c r="B27" s="24" t="str">
        <f>IF(C5&lt;=4.9,est!C34,"SUPERADO")</f>
        <v>SUPERADO</v>
      </c>
    </row>
    <row r="28" spans="2:2">
      <c r="B28" s="24" t="str">
        <f>IF(C5&lt;=4.9,est!C571,"SUPERADO")</f>
        <v>SUPERADO</v>
      </c>
    </row>
    <row r="29" spans="2:2">
      <c r="B29" s="24" t="str">
        <f>IF(C5&lt;=4.9,est!C36,"SUPERADO")</f>
        <v>SUPERADO</v>
      </c>
    </row>
    <row r="30" spans="2:2">
      <c r="B30" s="24" t="str">
        <f>IF(C5&lt;=4.9,est!C37,"SUPERADO")</f>
        <v>SUPERADO</v>
      </c>
    </row>
    <row r="31" spans="2:2">
      <c r="B31" s="24" t="str">
        <f>IF(C5&lt;=4.9,est!C38,"SUPERADO")</f>
        <v>SUPERADO</v>
      </c>
    </row>
    <row r="32" spans="2:2">
      <c r="B32" s="24" t="str">
        <f>IF(C5&lt;=4.9,est!C39,"SUPERADO")</f>
        <v>SUPERADO</v>
      </c>
    </row>
    <row r="33" spans="2:2">
      <c r="B33" s="24" t="str">
        <f>IF(C5&lt;=4.9,est!C40,"SUPERADO")</f>
        <v>SUPERADO</v>
      </c>
    </row>
    <row r="34" spans="2:2">
      <c r="B34" s="24" t="str">
        <f>IF(C5&lt;=4.9,est!C41,"SUPERADO")</f>
        <v>SUPERADO</v>
      </c>
    </row>
    <row r="35" spans="2:2">
      <c r="B35" s="24" t="str">
        <f>IF(C5&lt;=4.9,est!C42,"SUPERADO")</f>
        <v>SUPERADO</v>
      </c>
    </row>
    <row r="36" spans="2:2">
      <c r="B36" s="31" t="s">
        <v>65</v>
      </c>
    </row>
    <row r="37" spans="2:2">
      <c r="B37" s="24" t="str">
        <f>IF(C6&lt;=4.9,est!C44,"SUPERADO")</f>
        <v>SUPERADO</v>
      </c>
    </row>
    <row r="38" spans="2:2">
      <c r="B38" s="24" t="str">
        <f>IF(C6&lt;=4.9,est!C45,"SUPERADO")</f>
        <v>SUPERADO</v>
      </c>
    </row>
    <row r="39" spans="2:2">
      <c r="B39" s="24" t="str">
        <f>IF(C6&lt;=4.9,est!C46,"SUPERADO")</f>
        <v>SUPERADO</v>
      </c>
    </row>
    <row r="40" spans="2:2">
      <c r="B40" s="24" t="str">
        <f>IF(C6&lt;=4.9,est!C47,"SUPERADO")</f>
        <v>SUPERADO</v>
      </c>
    </row>
    <row r="41" spans="2:2">
      <c r="B41" s="24" t="str">
        <f>IF(C6&lt;=4.9,est!C48,"SUPERADO")</f>
        <v>SUPERADO</v>
      </c>
    </row>
    <row r="42" spans="2:2">
      <c r="B42" s="24" t="str">
        <f>IF(C6&lt;=4.9,est!C49,"SUPERADO")</f>
        <v>SUPERADO</v>
      </c>
    </row>
    <row r="43" spans="2:2">
      <c r="B43" s="24" t="str">
        <f>IF(C6&lt;=4.9,est!C50,"SUPERADO")</f>
        <v>SUPERADO</v>
      </c>
    </row>
    <row r="44" spans="2:2">
      <c r="B44" s="24" t="str">
        <f>IF(C6&lt;=4.9,est!C51,"SUPERADO")</f>
        <v>SUPERADO</v>
      </c>
    </row>
    <row r="45" spans="2:2">
      <c r="B45" s="24" t="str">
        <f>IF(C6&lt;=4.9,est!C52,"SUPERADO")</f>
        <v>SUPERADO</v>
      </c>
    </row>
    <row r="46" spans="2:2">
      <c r="B46" s="24" t="str">
        <f>IF(C6&lt;=4.9,est!C53,"SUPERADO")</f>
        <v>SUPERADO</v>
      </c>
    </row>
    <row r="47" spans="2:2">
      <c r="B47" s="31" t="s">
        <v>66</v>
      </c>
    </row>
    <row r="48" spans="2:2">
      <c r="B48" s="24" t="str">
        <f>IF(C7&lt;=4.9,est!C55,"SUPERADO")</f>
        <v>SUPERADO</v>
      </c>
    </row>
    <row r="49" spans="2:2">
      <c r="B49" s="24" t="str">
        <f>IF(C7&lt;=4.9,est!C56,"SUPERADO")</f>
        <v>SUPERADO</v>
      </c>
    </row>
    <row r="50" spans="2:2">
      <c r="B50" s="24" t="str">
        <f>IF(C7&lt;=4.9,est!C57,"SUPERADO")</f>
        <v>SUPERADO</v>
      </c>
    </row>
    <row r="51" spans="2:2">
      <c r="B51" s="24" t="str">
        <f>IF(C7&lt;=4.9,est!C58,"SUPERADO")</f>
        <v>SUPERADO</v>
      </c>
    </row>
    <row r="52" spans="2:2">
      <c r="B52" s="24" t="str">
        <f>IF(C7&lt;=4.9,est!C59,"SUPERADO")</f>
        <v>SUPERADO</v>
      </c>
    </row>
    <row r="53" spans="2:2">
      <c r="B53" s="24" t="str">
        <f>IF(C7&lt;=4.9,est!C60,"SUPERADO")</f>
        <v>SUPERADO</v>
      </c>
    </row>
    <row r="54" spans="2:2">
      <c r="B54" s="24" t="str">
        <f>IF(C7&lt;=4.9,est!C61,"SUPERADO")</f>
        <v>SUPERADO</v>
      </c>
    </row>
    <row r="55" spans="2:2">
      <c r="B55" s="24" t="str">
        <f>IF(C7&lt;=4.9,est!C62,"SUPERADO")</f>
        <v>SUPERADO</v>
      </c>
    </row>
    <row r="56" spans="2:2">
      <c r="B56" s="24" t="str">
        <f>IF(C7&lt;=4.9,est!C63,"SUPERADO")</f>
        <v>SUPERADO</v>
      </c>
    </row>
    <row r="57" spans="2:2">
      <c r="B57" s="24" t="str">
        <f>IF(C7&lt;=4.9,est!C64,"SUPERADO")</f>
        <v>SUPERADO</v>
      </c>
    </row>
    <row r="58" spans="2:2">
      <c r="B58" s="31" t="s">
        <v>67</v>
      </c>
    </row>
    <row r="59" spans="2:2">
      <c r="B59" s="24" t="str">
        <f>IF(C8&lt;=4.9,est!C66,"SUPERADO")</f>
        <v>SUPERADO</v>
      </c>
    </row>
    <row r="60" spans="2:2">
      <c r="B60" s="24" t="str">
        <f>IF(C8&lt;=4.9,est!C67,"SUPERADO")</f>
        <v>SUPERADO</v>
      </c>
    </row>
    <row r="61" spans="2:2">
      <c r="B61" s="24" t="str">
        <f>IF(C8&lt;=4.9,est!C68,"SUPERADO")</f>
        <v>SUPERADO</v>
      </c>
    </row>
    <row r="62" spans="2:2">
      <c r="B62" s="24" t="str">
        <f>IF(C8&lt;=4.9,est!C69,"SUPERADO")</f>
        <v>SUPERADO</v>
      </c>
    </row>
    <row r="63" spans="2:2">
      <c r="B63" s="24" t="str">
        <f>IF(C8&lt;=4.9,est!C70,"SUPERADO")</f>
        <v>SUPERADO</v>
      </c>
    </row>
    <row r="64" spans="2:2">
      <c r="B64" s="24" t="str">
        <f>IF(C8&lt;=4.9,est!C71,"SUPERADO")</f>
        <v>SUPERADO</v>
      </c>
    </row>
    <row r="65" spans="2:2">
      <c r="B65" s="24" t="str">
        <f>IF(C8&lt;=4.9,est!C72,"SUPERADO")</f>
        <v>SUPERADO</v>
      </c>
    </row>
    <row r="66" spans="2:2">
      <c r="B66" s="24" t="str">
        <f>IF(C8&lt;=4.9,est!C73,"SUPERADO")</f>
        <v>SUPERADO</v>
      </c>
    </row>
    <row r="67" spans="2:2">
      <c r="B67" s="24" t="str">
        <f>IF(C8&lt;=4.9,est!C74,"SUPERADO")</f>
        <v>SUPERADO</v>
      </c>
    </row>
    <row r="68" spans="2:2">
      <c r="B68" s="24" t="str">
        <f>IF(C8&lt;=4.9,est!C75,"SUPERADO")</f>
        <v>SUPERADO</v>
      </c>
    </row>
    <row r="69" spans="2:2">
      <c r="B69" s="31" t="s">
        <v>68</v>
      </c>
    </row>
    <row r="70" spans="2:2">
      <c r="B70" s="24" t="str">
        <f>IF(C9&lt;=4.9,est!C77,"SUPERADO")</f>
        <v>SUPERADO</v>
      </c>
    </row>
    <row r="71" spans="2:2">
      <c r="B71" s="24" t="str">
        <f>IF(C9&lt;=4.9,est!C78,"SUPERADO")</f>
        <v>SUPERADO</v>
      </c>
    </row>
    <row r="72" spans="2:2">
      <c r="B72" s="24" t="str">
        <f>IF(C9&lt;=4.9,est!C79,"SUPERADO")</f>
        <v>SUPERADO</v>
      </c>
    </row>
    <row r="73" spans="2:2">
      <c r="B73" s="24" t="str">
        <f>IF(C9&lt;=4.9,est!C80,"SUPERADO")</f>
        <v>SUPERADO</v>
      </c>
    </row>
    <row r="74" spans="2:2">
      <c r="B74" s="24" t="str">
        <f>IF(C9&lt;=4.9,est!C81,"SUPERADO")</f>
        <v>SUPERADO</v>
      </c>
    </row>
    <row r="75" spans="2:2">
      <c r="B75" s="24" t="str">
        <f>IF(C9&lt;=4.9,est!C82,"SUPERADO")</f>
        <v>SUPERADO</v>
      </c>
    </row>
    <row r="76" spans="2:2">
      <c r="B76" s="24" t="str">
        <f>IF(C9&lt;=4.9,est!C83,"SUPERADO")</f>
        <v>SUPERADO</v>
      </c>
    </row>
    <row r="77" spans="2:2">
      <c r="B77" s="24" t="str">
        <f>IF(C9&lt;=4.9,est!C84,"SUPERADO")</f>
        <v>SUPERADO</v>
      </c>
    </row>
    <row r="78" spans="2:2">
      <c r="B78" s="24" t="str">
        <f>IF(C9&lt;=4.9,est!C85,"SUPERADO")</f>
        <v>SUPERADO</v>
      </c>
    </row>
    <row r="79" spans="2:2">
      <c r="B79" s="24" t="str">
        <f>IF(C9&lt;=4.9,est!C86,"SUPERADO")</f>
        <v>SUPERADO</v>
      </c>
    </row>
  </sheetData>
  <sheetProtection password="C372" sheet="1" objects="1" scenarios="1"/>
  <protectedRanges>
    <protectedRange password="C4B2" sqref="L4" name="Rango1"/>
    <protectedRange password="C4B2" sqref="B12" name="Rango1_2"/>
  </protectedRanges>
  <mergeCells count="2">
    <mergeCell ref="B3:B4"/>
    <mergeCell ref="D3:J3"/>
  </mergeCells>
  <conditionalFormatting sqref="D5:J9 B13">
    <cfRule type="cellIs" dxfId="45" priority="742" operator="equal">
      <formula>"IN"</formula>
    </cfRule>
  </conditionalFormatting>
  <conditionalFormatting sqref="D5:J9">
    <cfRule type="cellIs" dxfId="44" priority="717" operator="equal">
      <formula>"x"</formula>
    </cfRule>
  </conditionalFormatting>
  <conditionalFormatting sqref="L4 A9:A10 A1:A4 B1:K10">
    <cfRule type="cellIs" dxfId="43" priority="436" operator="between">
      <formula>0.1</formula>
      <formula>4.9</formula>
    </cfRule>
  </conditionalFormatting>
  <conditionalFormatting sqref="D5:J9">
    <cfRule type="cellIs" dxfId="42" priority="218" operator="equal">
      <formula>"SI"</formula>
    </cfRule>
    <cfRule type="cellIs" dxfId="41" priority="219" operator="equal">
      <formula>"IN"</formula>
    </cfRule>
  </conditionalFormatting>
  <conditionalFormatting sqref="D5:J9">
    <cfRule type="cellIs" dxfId="40" priority="210" operator="equal">
      <formula>"SI"</formula>
    </cfRule>
    <cfRule type="cellIs" dxfId="39" priority="211" operator="equal">
      <formula>"IN"</formula>
    </cfRule>
  </conditionalFormatting>
  <conditionalFormatting sqref="D5:J9 B5:B9">
    <cfRule type="colorScale" priority="745">
      <colorScale>
        <cfvo type="min" val="0"/>
        <cfvo type="max" val="0"/>
        <color rgb="FFFF7128"/>
        <color rgb="FFFFEF9C"/>
      </colorScale>
    </cfRule>
  </conditionalFormatting>
  <conditionalFormatting sqref="D5:J9">
    <cfRule type="colorScale" priority="753">
      <colorScale>
        <cfvo type="min" val="0"/>
        <cfvo type="max" val="0"/>
        <color rgb="FFFF7128"/>
        <color rgb="FFFFEF9C"/>
      </colorScale>
    </cfRule>
  </conditionalFormatting>
  <conditionalFormatting sqref="B13 B36 B47 B58 B69">
    <cfRule type="cellIs" dxfId="38" priority="4" operator="equal">
      <formula>"IN"</formula>
    </cfRule>
  </conditionalFormatting>
  <conditionalFormatting sqref="B12:B13">
    <cfRule type="cellIs" dxfId="37" priority="3" operator="between">
      <formula>0.1</formula>
      <formula>4.9</formula>
    </cfRule>
  </conditionalFormatting>
  <conditionalFormatting sqref="C10">
    <cfRule type="cellIs" dxfId="36" priority="2" operator="between">
      <formula>0.1</formula>
      <formula>4.9</formula>
    </cfRule>
  </conditionalFormatting>
  <conditionalFormatting sqref="C10">
    <cfRule type="cellIs" dxfId="35" priority="1" operator="between">
      <formula>0.1</formula>
      <formula>4.9</formula>
    </cfRule>
  </conditionalFormatting>
  <dataValidations count="3">
    <dataValidation type="list" allowBlank="1" showInputMessage="1" showErrorMessage="1" sqref="J2">
      <formula1>si</formula1>
    </dataValidation>
    <dataValidation type="list" allowBlank="1" showInputMessage="1" showErrorMessage="1" sqref="L2">
      <formula1>cur</formula1>
    </dataValidation>
    <dataValidation type="list" allowBlank="1" showInputMessage="1" showErrorMessage="1" sqref="G1">
      <formula1>$U$5:$U$9</formula1>
    </dataValidation>
  </dataValidation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C00000"/>
  </sheetPr>
  <dimension ref="A1:M79"/>
  <sheetViews>
    <sheetView workbookViewId="0">
      <selection activeCell="C10" sqref="C10"/>
    </sheetView>
  </sheetViews>
  <sheetFormatPr baseColWidth="10" defaultRowHeight="15"/>
  <cols>
    <col min="1" max="1" width="12.7109375" customWidth="1"/>
    <col min="2" max="2" width="100.7109375" customWidth="1"/>
    <col min="5" max="5" width="13.42578125" bestFit="1" customWidth="1"/>
    <col min="10" max="10" width="13.140625" customWidth="1"/>
    <col min="11" max="11" width="16.5703125" customWidth="1"/>
    <col min="12" max="12" width="100.7109375" customWidth="1"/>
  </cols>
  <sheetData>
    <row r="1" spans="1:13">
      <c r="A1" s="2" t="s">
        <v>3</v>
      </c>
      <c r="B1">
        <f>general!B28</f>
        <v>0</v>
      </c>
      <c r="F1" s="2" t="s">
        <v>0</v>
      </c>
      <c r="G1">
        <f>general!C1</f>
        <v>0</v>
      </c>
      <c r="I1" s="2" t="s">
        <v>4</v>
      </c>
      <c r="J1">
        <f>general!E1</f>
        <v>0</v>
      </c>
      <c r="K1" s="2" t="s">
        <v>8</v>
      </c>
    </row>
    <row r="2" spans="1:13">
      <c r="A2" s="2" t="s">
        <v>2</v>
      </c>
      <c r="B2">
        <f>C10</f>
        <v>0</v>
      </c>
      <c r="F2" s="2" t="s">
        <v>1</v>
      </c>
      <c r="G2">
        <f>general!E2</f>
        <v>0</v>
      </c>
      <c r="I2" s="2" t="s">
        <v>5</v>
      </c>
      <c r="K2" s="2" t="s">
        <v>6</v>
      </c>
    </row>
    <row r="3" spans="1:13">
      <c r="B3" s="42" t="s">
        <v>7</v>
      </c>
      <c r="D3" s="44" t="s">
        <v>2</v>
      </c>
      <c r="E3" s="45"/>
      <c r="F3" s="45"/>
      <c r="G3" s="45"/>
      <c r="H3" s="45"/>
      <c r="I3" s="45"/>
      <c r="J3" s="46"/>
    </row>
    <row r="4" spans="1:13">
      <c r="B4" s="42"/>
      <c r="C4" s="8" t="s">
        <v>51</v>
      </c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1" t="s">
        <v>31</v>
      </c>
      <c r="L4" s="1" t="s">
        <v>53</v>
      </c>
    </row>
    <row r="5" spans="1:13">
      <c r="A5">
        <v>1</v>
      </c>
      <c r="B5" s="24">
        <f>est!C5</f>
        <v>0</v>
      </c>
      <c r="C5" s="24" t="str">
        <f>IF(est!B5="SI",'INS1'!AA15,"0")</f>
        <v>0</v>
      </c>
      <c r="D5" s="24" t="str">
        <f>IF(est!D5="SI",C5,"NO")</f>
        <v>NO</v>
      </c>
      <c r="E5" s="24" t="str">
        <f>IF(est!E5="SI",C5,"NO")</f>
        <v>NO</v>
      </c>
      <c r="F5" s="24" t="str">
        <f>IF(est!F5="SI",C5,"NO")</f>
        <v>NO</v>
      </c>
      <c r="G5" s="24" t="str">
        <f>IF(est!G5="SI",C5,"NO")</f>
        <v>NO</v>
      </c>
      <c r="H5" s="24" t="str">
        <f>IF(est!H5="SI",C5,"NO")</f>
        <v>NO</v>
      </c>
      <c r="I5" s="24" t="str">
        <f>IF(est!I5="SI",C5,"NO")</f>
        <v>NO</v>
      </c>
      <c r="J5" s="24" t="str">
        <f>IF(est!J5="SI",C5,"NO")</f>
        <v>NO</v>
      </c>
      <c r="K5" s="23"/>
      <c r="L5" s="24" t="str">
        <f>IF(C5&lt;=4.9,B5,"SUPERADO")</f>
        <v>SUPERADO</v>
      </c>
      <c r="M5" s="23"/>
    </row>
    <row r="6" spans="1:13">
      <c r="A6">
        <f>SUM(A5)+1</f>
        <v>2</v>
      </c>
      <c r="B6" s="24">
        <f>est!C6</f>
        <v>0</v>
      </c>
      <c r="C6" s="24" t="str">
        <f>IF(est!B6="SI",'INS2'!AA15,"0")</f>
        <v>0</v>
      </c>
      <c r="D6" s="24" t="str">
        <f>IF(est!D6="SI",C6,"NO")</f>
        <v>NO</v>
      </c>
      <c r="E6" s="24" t="str">
        <f>IF(est!E6="SI",C6,"NO")</f>
        <v>NO</v>
      </c>
      <c r="F6" s="24" t="str">
        <f>IF(est!F6="SI",C6,"NO")</f>
        <v>NO</v>
      </c>
      <c r="G6" s="24" t="str">
        <f>IF(est!G6="SI",C6,"NO")</f>
        <v>NO</v>
      </c>
      <c r="H6" s="24" t="str">
        <f>IF(est!H6="SI",C6,"NO")</f>
        <v>NO</v>
      </c>
      <c r="I6" s="24" t="str">
        <f>IF(est!I6="SI",C6,"NO")</f>
        <v>NO</v>
      </c>
      <c r="J6" s="24" t="str">
        <f>IF(est!J6="SI",C6,"NO")</f>
        <v>NO</v>
      </c>
      <c r="K6" s="23"/>
      <c r="L6" s="24" t="str">
        <f>IF(C6&lt;=4.9,B6,"SUPERADO")</f>
        <v>SUPERADO</v>
      </c>
      <c r="M6" s="23"/>
    </row>
    <row r="7" spans="1:13">
      <c r="A7">
        <f t="shared" ref="A7:A8" si="0">SUM(A6)+1</f>
        <v>3</v>
      </c>
      <c r="B7" s="24">
        <f>est!C7</f>
        <v>0</v>
      </c>
      <c r="C7" s="24" t="str">
        <f>IF(est!B7="SI",'INS3'!AA15,"0")</f>
        <v>0</v>
      </c>
      <c r="D7" s="24" t="str">
        <f>IF(est!D7="SI",C7,"NO")</f>
        <v>NO</v>
      </c>
      <c r="E7" s="24" t="str">
        <f>IF(est!E7="SI",C7,"NO")</f>
        <v>NO</v>
      </c>
      <c r="F7" s="24" t="str">
        <f>IF(est!F7="SI",C7,"NO")</f>
        <v>NO</v>
      </c>
      <c r="G7" s="24" t="str">
        <f>IF(est!G7="SI",C7,"NO")</f>
        <v>NO</v>
      </c>
      <c r="H7" s="24" t="str">
        <f>IF(est!H7="SI",C7,"NO")</f>
        <v>NO</v>
      </c>
      <c r="I7" s="24" t="str">
        <f>IF(est!I7="SI",C7,"NO")</f>
        <v>NO</v>
      </c>
      <c r="J7" s="24" t="str">
        <f>IF(est!J7="SI",C7,"NO")</f>
        <v>NO</v>
      </c>
      <c r="K7" s="23"/>
      <c r="L7" s="24" t="str">
        <f>IF(C7&lt;=4.9,B7,"SUPERADO")</f>
        <v>SUPERADO</v>
      </c>
      <c r="M7" s="23"/>
    </row>
    <row r="8" spans="1:13">
      <c r="A8">
        <f t="shared" si="0"/>
        <v>4</v>
      </c>
      <c r="B8" s="24">
        <f>est!C8</f>
        <v>0</v>
      </c>
      <c r="C8" s="24" t="str">
        <f>IF(est!B8="SI",'INS4'!AA15,"0")</f>
        <v>0</v>
      </c>
      <c r="D8" s="24" t="str">
        <f>IF(est!D8="SI",C8,"NO")</f>
        <v>NO</v>
      </c>
      <c r="E8" s="24" t="str">
        <f>IF(est!E8="SI",C8,"NO")</f>
        <v>NO</v>
      </c>
      <c r="F8" s="24" t="str">
        <f>IF(est!F8="SI",C8,"NO")</f>
        <v>NO</v>
      </c>
      <c r="G8" s="24" t="str">
        <f>IF(est!G8="SI",C8,"NO")</f>
        <v>NO</v>
      </c>
      <c r="H8" s="24" t="str">
        <f>IF(est!H8="SI",C8,"NO")</f>
        <v>NO</v>
      </c>
      <c r="I8" s="24" t="str">
        <f>IF(est!I8="SI",C8,"NO")</f>
        <v>NO</v>
      </c>
      <c r="J8" s="24" t="str">
        <f>IF(est!J8="SI",C8,"NO")</f>
        <v>NO</v>
      </c>
      <c r="K8" s="23"/>
      <c r="L8" s="24" t="str">
        <f>IF(C8&lt;=4.9,B8,"SUPERADO")</f>
        <v>SUPERADO</v>
      </c>
      <c r="M8" s="23"/>
    </row>
    <row r="9" spans="1:13">
      <c r="A9">
        <f t="shared" ref="A9" si="1">SUM(A8)+1</f>
        <v>5</v>
      </c>
      <c r="B9" s="24">
        <f>est!C9</f>
        <v>0</v>
      </c>
      <c r="C9" s="24" t="str">
        <f>IF(est!B9="SI",'INS5'!AA15,"0")</f>
        <v>0</v>
      </c>
      <c r="D9" s="24" t="str">
        <f>IF(est!D9="SI",C9,"NO")</f>
        <v>NO</v>
      </c>
      <c r="E9" s="24" t="str">
        <f>IF(est!E9="SI",C9,"NO")</f>
        <v>NO</v>
      </c>
      <c r="F9" s="24" t="str">
        <f>IF(est!F9="SI",C9,"NO")</f>
        <v>NO</v>
      </c>
      <c r="G9" s="24" t="str">
        <f>IF(est!G9="SI",C9,"NO")</f>
        <v>NO</v>
      </c>
      <c r="H9" s="24" t="str">
        <f>IF(est!H9="SI",C9,"NO")</f>
        <v>NO</v>
      </c>
      <c r="I9" s="24" t="str">
        <f>IF(est!I9="SI",C9,"NO")</f>
        <v>NO</v>
      </c>
      <c r="J9" s="24" t="str">
        <f>IF(est!J9="SI",C9,"NO")</f>
        <v>NO</v>
      </c>
      <c r="K9" s="23"/>
      <c r="L9" s="24" t="str">
        <f>IF(C9&lt;=4.9,B9,"SUPERADO")</f>
        <v>SUPERADO</v>
      </c>
      <c r="M9" s="23"/>
    </row>
    <row r="10" spans="1:13">
      <c r="A10" s="9" t="s">
        <v>52</v>
      </c>
      <c r="B10" s="26"/>
      <c r="C10" s="26">
        <f>(((C5*est!D13)+(C6*est!D14)+(C7*est!D15)+(C8*est!D16)+(C9*est!D17))/100)</f>
        <v>0</v>
      </c>
      <c r="D10" s="26" t="e">
        <f t="shared" ref="D10:J10" si="2">AVERAGE(D5:D9)</f>
        <v>#DIV/0!</v>
      </c>
      <c r="E10" s="26" t="e">
        <f t="shared" si="2"/>
        <v>#DIV/0!</v>
      </c>
      <c r="F10" s="26" t="e">
        <f t="shared" si="2"/>
        <v>#DIV/0!</v>
      </c>
      <c r="G10" s="26" t="e">
        <f t="shared" si="2"/>
        <v>#DIV/0!</v>
      </c>
      <c r="H10" s="26" t="e">
        <f t="shared" si="2"/>
        <v>#DIV/0!</v>
      </c>
      <c r="I10" s="26" t="e">
        <f t="shared" si="2"/>
        <v>#DIV/0!</v>
      </c>
      <c r="J10" s="26" t="e">
        <f t="shared" si="2"/>
        <v>#DIV/0!</v>
      </c>
      <c r="K10" s="23"/>
      <c r="L10" s="23"/>
      <c r="M10" s="23"/>
    </row>
    <row r="11" spans="1:13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>
      <c r="B12" s="1" t="s">
        <v>53</v>
      </c>
    </row>
    <row r="13" spans="1:13">
      <c r="B13" s="31" t="s">
        <v>64</v>
      </c>
    </row>
    <row r="14" spans="1:13">
      <c r="B14" s="24" t="str">
        <f>IF(C5&lt;=4.9,est!C21,"SUPERADO")</f>
        <v>SUPERADO</v>
      </c>
    </row>
    <row r="15" spans="1:13">
      <c r="B15" s="24" t="str">
        <f>IF(C5&lt;=4.9,est!C22,"SUPERADO")</f>
        <v>SUPERADO</v>
      </c>
    </row>
    <row r="16" spans="1:13">
      <c r="B16" s="24" t="str">
        <f>IF(C5&lt;=4.9,est!C23,"SUPERADO")</f>
        <v>SUPERADO</v>
      </c>
    </row>
    <row r="17" spans="2:2">
      <c r="B17" s="24" t="str">
        <f>IF(C5&lt;=4.9,est!C24,"SUPERADO")</f>
        <v>SUPERADO</v>
      </c>
    </row>
    <row r="18" spans="2:2">
      <c r="B18" s="24" t="str">
        <f>IF(C5&lt;=4.9,est!C25,"SUPERADO")</f>
        <v>SUPERADO</v>
      </c>
    </row>
    <row r="19" spans="2:2">
      <c r="B19" s="24" t="str">
        <f>IF(C5&lt;=4.9,est!C26,"SUPERADO")</f>
        <v>SUPERADO</v>
      </c>
    </row>
    <row r="20" spans="2:2">
      <c r="B20" s="24" t="str">
        <f>IF(C5&lt;=4.9,est!C27,"SUPERADO")</f>
        <v>SUPERADO</v>
      </c>
    </row>
    <row r="21" spans="2:2">
      <c r="B21" s="24" t="str">
        <f>IF(C5&lt;=4.9,est!C28,"SUPERADO")</f>
        <v>SUPERADO</v>
      </c>
    </row>
    <row r="22" spans="2:2">
      <c r="B22" s="24" t="str">
        <f>IF(C5&lt;=4.9,est!C29,"SUPERADO")</f>
        <v>SUPERADO</v>
      </c>
    </row>
    <row r="23" spans="2:2">
      <c r="B23" s="24" t="str">
        <f>IF(C5&lt;=4.9,est!C30,"SUPERADO")</f>
        <v>SUPERADO</v>
      </c>
    </row>
    <row r="24" spans="2:2">
      <c r="B24" s="24" t="str">
        <f>IF(C5&lt;=4.9,est!C31,"SUPERADO")</f>
        <v>SUPERADO</v>
      </c>
    </row>
    <row r="25" spans="2:2">
      <c r="B25" s="24" t="str">
        <f>IF(C5&lt;=4.9,est!C32,"SUPERADO")</f>
        <v>SUPERADO</v>
      </c>
    </row>
    <row r="26" spans="2:2">
      <c r="B26" s="24" t="str">
        <f>IF(C5&lt;=4.9,est!C33,"SUPERADO")</f>
        <v>SUPERADO</v>
      </c>
    </row>
    <row r="27" spans="2:2">
      <c r="B27" s="24" t="str">
        <f>IF(C5&lt;=4.9,est!C34,"SUPERADO")</f>
        <v>SUPERADO</v>
      </c>
    </row>
    <row r="28" spans="2:2">
      <c r="B28" s="24" t="str">
        <f>IF(C5&lt;=4.9,est!C571,"SUPERADO")</f>
        <v>SUPERADO</v>
      </c>
    </row>
    <row r="29" spans="2:2">
      <c r="B29" s="24" t="str">
        <f>IF(C5&lt;=4.9,est!C36,"SUPERADO")</f>
        <v>SUPERADO</v>
      </c>
    </row>
    <row r="30" spans="2:2">
      <c r="B30" s="24" t="str">
        <f>IF(C5&lt;=4.9,est!C37,"SUPERADO")</f>
        <v>SUPERADO</v>
      </c>
    </row>
    <row r="31" spans="2:2">
      <c r="B31" s="24" t="str">
        <f>IF(C5&lt;=4.9,est!C38,"SUPERADO")</f>
        <v>SUPERADO</v>
      </c>
    </row>
    <row r="32" spans="2:2">
      <c r="B32" s="24" t="str">
        <f>IF(C5&lt;=4.9,est!C39,"SUPERADO")</f>
        <v>SUPERADO</v>
      </c>
    </row>
    <row r="33" spans="2:2">
      <c r="B33" s="24" t="str">
        <f>IF(C5&lt;=4.9,est!C40,"SUPERADO")</f>
        <v>SUPERADO</v>
      </c>
    </row>
    <row r="34" spans="2:2">
      <c r="B34" s="24" t="str">
        <f>IF(C5&lt;=4.9,est!C41,"SUPERADO")</f>
        <v>SUPERADO</v>
      </c>
    </row>
    <row r="35" spans="2:2">
      <c r="B35" s="24" t="str">
        <f>IF(C5&lt;=4.9,est!C42,"SUPERADO")</f>
        <v>SUPERADO</v>
      </c>
    </row>
    <row r="36" spans="2:2">
      <c r="B36" s="31" t="s">
        <v>65</v>
      </c>
    </row>
    <row r="37" spans="2:2">
      <c r="B37" s="24" t="str">
        <f>IF(C6&lt;=4.9,est!C44,"SUPERADO")</f>
        <v>SUPERADO</v>
      </c>
    </row>
    <row r="38" spans="2:2">
      <c r="B38" s="24" t="str">
        <f>IF(C6&lt;=4.9,est!C45,"SUPERADO")</f>
        <v>SUPERADO</v>
      </c>
    </row>
    <row r="39" spans="2:2">
      <c r="B39" s="24" t="str">
        <f>IF(C6&lt;=4.9,est!C46,"SUPERADO")</f>
        <v>SUPERADO</v>
      </c>
    </row>
    <row r="40" spans="2:2">
      <c r="B40" s="24" t="str">
        <f>IF(C6&lt;=4.9,est!C47,"SUPERADO")</f>
        <v>SUPERADO</v>
      </c>
    </row>
    <row r="41" spans="2:2">
      <c r="B41" s="24" t="str">
        <f>IF(C6&lt;=4.9,est!C48,"SUPERADO")</f>
        <v>SUPERADO</v>
      </c>
    </row>
    <row r="42" spans="2:2">
      <c r="B42" s="24" t="str">
        <f>IF(C6&lt;=4.9,est!C49,"SUPERADO")</f>
        <v>SUPERADO</v>
      </c>
    </row>
    <row r="43" spans="2:2">
      <c r="B43" s="24" t="str">
        <f>IF(C6&lt;=4.9,est!C50,"SUPERADO")</f>
        <v>SUPERADO</v>
      </c>
    </row>
    <row r="44" spans="2:2">
      <c r="B44" s="24" t="str">
        <f>IF(C6&lt;=4.9,est!C51,"SUPERADO")</f>
        <v>SUPERADO</v>
      </c>
    </row>
    <row r="45" spans="2:2">
      <c r="B45" s="24" t="str">
        <f>IF(C6&lt;=4.9,est!C52,"SUPERADO")</f>
        <v>SUPERADO</v>
      </c>
    </row>
    <row r="46" spans="2:2">
      <c r="B46" s="24" t="str">
        <f>IF(C6&lt;=4.9,est!C53,"SUPERADO")</f>
        <v>SUPERADO</v>
      </c>
    </row>
    <row r="47" spans="2:2">
      <c r="B47" s="31" t="s">
        <v>66</v>
      </c>
    </row>
    <row r="48" spans="2:2">
      <c r="B48" s="24" t="str">
        <f>IF(C7&lt;=4.9,est!C55,"SUPERADO")</f>
        <v>SUPERADO</v>
      </c>
    </row>
    <row r="49" spans="2:2">
      <c r="B49" s="24" t="str">
        <f>IF(C7&lt;=4.9,est!C56,"SUPERADO")</f>
        <v>SUPERADO</v>
      </c>
    </row>
    <row r="50" spans="2:2">
      <c r="B50" s="24" t="str">
        <f>IF(C7&lt;=4.9,est!C57,"SUPERADO")</f>
        <v>SUPERADO</v>
      </c>
    </row>
    <row r="51" spans="2:2">
      <c r="B51" s="24" t="str">
        <f>IF(C7&lt;=4.9,est!C58,"SUPERADO")</f>
        <v>SUPERADO</v>
      </c>
    </row>
    <row r="52" spans="2:2">
      <c r="B52" s="24" t="str">
        <f>IF(C7&lt;=4.9,est!C59,"SUPERADO")</f>
        <v>SUPERADO</v>
      </c>
    </row>
    <row r="53" spans="2:2">
      <c r="B53" s="24" t="str">
        <f>IF(C7&lt;=4.9,est!C60,"SUPERADO")</f>
        <v>SUPERADO</v>
      </c>
    </row>
    <row r="54" spans="2:2">
      <c r="B54" s="24" t="str">
        <f>IF(C7&lt;=4.9,est!C61,"SUPERADO")</f>
        <v>SUPERADO</v>
      </c>
    </row>
    <row r="55" spans="2:2">
      <c r="B55" s="24" t="str">
        <f>IF(C7&lt;=4.9,est!C62,"SUPERADO")</f>
        <v>SUPERADO</v>
      </c>
    </row>
    <row r="56" spans="2:2">
      <c r="B56" s="24" t="str">
        <f>IF(C7&lt;=4.9,est!C63,"SUPERADO")</f>
        <v>SUPERADO</v>
      </c>
    </row>
    <row r="57" spans="2:2">
      <c r="B57" s="24" t="str">
        <f>IF(C7&lt;=4.9,est!C64,"SUPERADO")</f>
        <v>SUPERADO</v>
      </c>
    </row>
    <row r="58" spans="2:2">
      <c r="B58" s="31" t="s">
        <v>67</v>
      </c>
    </row>
    <row r="59" spans="2:2">
      <c r="B59" s="24" t="str">
        <f>IF(C8&lt;=4.9,est!C66,"SUPERADO")</f>
        <v>SUPERADO</v>
      </c>
    </row>
    <row r="60" spans="2:2">
      <c r="B60" s="24" t="str">
        <f>IF(C8&lt;=4.9,est!C67,"SUPERADO")</f>
        <v>SUPERADO</v>
      </c>
    </row>
    <row r="61" spans="2:2">
      <c r="B61" s="24" t="str">
        <f>IF(C8&lt;=4.9,est!C68,"SUPERADO")</f>
        <v>SUPERADO</v>
      </c>
    </row>
    <row r="62" spans="2:2">
      <c r="B62" s="24" t="str">
        <f>IF(C8&lt;=4.9,est!C69,"SUPERADO")</f>
        <v>SUPERADO</v>
      </c>
    </row>
    <row r="63" spans="2:2">
      <c r="B63" s="24" t="str">
        <f>IF(C8&lt;=4.9,est!C70,"SUPERADO")</f>
        <v>SUPERADO</v>
      </c>
    </row>
    <row r="64" spans="2:2">
      <c r="B64" s="24" t="str">
        <f>IF(C8&lt;=4.9,est!C71,"SUPERADO")</f>
        <v>SUPERADO</v>
      </c>
    </row>
    <row r="65" spans="2:2">
      <c r="B65" s="24" t="str">
        <f>IF(C8&lt;=4.9,est!C72,"SUPERADO")</f>
        <v>SUPERADO</v>
      </c>
    </row>
    <row r="66" spans="2:2">
      <c r="B66" s="24" t="str">
        <f>IF(C8&lt;=4.9,est!C73,"SUPERADO")</f>
        <v>SUPERADO</v>
      </c>
    </row>
    <row r="67" spans="2:2">
      <c r="B67" s="24" t="str">
        <f>IF(C8&lt;=4.9,est!C74,"SUPERADO")</f>
        <v>SUPERADO</v>
      </c>
    </row>
    <row r="68" spans="2:2">
      <c r="B68" s="24" t="str">
        <f>IF(C8&lt;=4.9,est!C75,"SUPERADO")</f>
        <v>SUPERADO</v>
      </c>
    </row>
    <row r="69" spans="2:2">
      <c r="B69" s="31" t="s">
        <v>68</v>
      </c>
    </row>
    <row r="70" spans="2:2">
      <c r="B70" s="24" t="str">
        <f>IF(C9&lt;=4.9,est!C77,"SUPERADO")</f>
        <v>SUPERADO</v>
      </c>
    </row>
    <row r="71" spans="2:2">
      <c r="B71" s="24" t="str">
        <f>IF(C9&lt;=4.9,est!C78,"SUPERADO")</f>
        <v>SUPERADO</v>
      </c>
    </row>
    <row r="72" spans="2:2">
      <c r="B72" s="24" t="str">
        <f>IF(C9&lt;=4.9,est!C79,"SUPERADO")</f>
        <v>SUPERADO</v>
      </c>
    </row>
    <row r="73" spans="2:2">
      <c r="B73" s="24" t="str">
        <f>IF(C9&lt;=4.9,est!C80,"SUPERADO")</f>
        <v>SUPERADO</v>
      </c>
    </row>
    <row r="74" spans="2:2">
      <c r="B74" s="24" t="str">
        <f>IF(C9&lt;=4.9,est!C81,"SUPERADO")</f>
        <v>SUPERADO</v>
      </c>
    </row>
    <row r="75" spans="2:2">
      <c r="B75" s="24" t="str">
        <f>IF(C9&lt;=4.9,est!C82,"SUPERADO")</f>
        <v>SUPERADO</v>
      </c>
    </row>
    <row r="76" spans="2:2">
      <c r="B76" s="24" t="str">
        <f>IF(C9&lt;=4.9,est!C83,"SUPERADO")</f>
        <v>SUPERADO</v>
      </c>
    </row>
    <row r="77" spans="2:2">
      <c r="B77" s="24" t="str">
        <f>IF(C9&lt;=4.9,est!C84,"SUPERADO")</f>
        <v>SUPERADO</v>
      </c>
    </row>
    <row r="78" spans="2:2">
      <c r="B78" s="24" t="str">
        <f>IF(C9&lt;=4.9,est!C85,"SUPERADO")</f>
        <v>SUPERADO</v>
      </c>
    </row>
    <row r="79" spans="2:2">
      <c r="B79" s="24" t="str">
        <f>IF(C9&lt;=4.9,est!C86,"SUPERADO")</f>
        <v>SUPERADO</v>
      </c>
    </row>
  </sheetData>
  <sheetProtection password="C372" sheet="1" objects="1" scenarios="1"/>
  <protectedRanges>
    <protectedRange password="C4B2" sqref="L4" name="Rango1"/>
    <protectedRange password="C4B2" sqref="B12" name="Rango1_2"/>
  </protectedRanges>
  <mergeCells count="2">
    <mergeCell ref="B3:B4"/>
    <mergeCell ref="D3:J3"/>
  </mergeCells>
  <conditionalFormatting sqref="D5:J9 B13">
    <cfRule type="cellIs" dxfId="34" priority="774" operator="equal">
      <formula>"IN"</formula>
    </cfRule>
  </conditionalFormatting>
  <conditionalFormatting sqref="D5:J9">
    <cfRule type="cellIs" dxfId="33" priority="748" operator="equal">
      <formula>"x"</formula>
    </cfRule>
  </conditionalFormatting>
  <conditionalFormatting sqref="L4 A9:A10 A1:A4 B1:K10">
    <cfRule type="cellIs" dxfId="32" priority="443" operator="between">
      <formula>0.1</formula>
      <formula>4.9</formula>
    </cfRule>
  </conditionalFormatting>
  <conditionalFormatting sqref="D5:J9">
    <cfRule type="cellIs" dxfId="31" priority="225" operator="equal">
      <formula>"SI"</formula>
    </cfRule>
    <cfRule type="cellIs" dxfId="30" priority="226" operator="equal">
      <formula>"IN"</formula>
    </cfRule>
  </conditionalFormatting>
  <conditionalFormatting sqref="D5:J9">
    <cfRule type="cellIs" dxfId="29" priority="217" operator="equal">
      <formula>"SI"</formula>
    </cfRule>
    <cfRule type="cellIs" dxfId="28" priority="218" operator="equal">
      <formula>"IN"</formula>
    </cfRule>
  </conditionalFormatting>
  <conditionalFormatting sqref="D5:J9 B5:B9">
    <cfRule type="colorScale" priority="777">
      <colorScale>
        <cfvo type="min" val="0"/>
        <cfvo type="max" val="0"/>
        <color rgb="FFFF7128"/>
        <color rgb="FFFFEF9C"/>
      </colorScale>
    </cfRule>
  </conditionalFormatting>
  <conditionalFormatting sqref="D5:J9">
    <cfRule type="colorScale" priority="785">
      <colorScale>
        <cfvo type="min" val="0"/>
        <cfvo type="max" val="0"/>
        <color rgb="FFFF7128"/>
        <color rgb="FFFFEF9C"/>
      </colorScale>
    </cfRule>
  </conditionalFormatting>
  <conditionalFormatting sqref="B13 B36 B47 B58 B69">
    <cfRule type="cellIs" dxfId="27" priority="7" operator="equal">
      <formula>"IN"</formula>
    </cfRule>
  </conditionalFormatting>
  <conditionalFormatting sqref="B12:B13">
    <cfRule type="cellIs" dxfId="26" priority="6" operator="between">
      <formula>0.1</formula>
      <formula>4.9</formula>
    </cfRule>
  </conditionalFormatting>
  <conditionalFormatting sqref="C10">
    <cfRule type="cellIs" dxfId="25" priority="5" operator="between">
      <formula>0.1</formula>
      <formula>4.9</formula>
    </cfRule>
  </conditionalFormatting>
  <conditionalFormatting sqref="C10">
    <cfRule type="cellIs" dxfId="24" priority="4" operator="between">
      <formula>0.1</formula>
      <formula>4.9</formula>
    </cfRule>
  </conditionalFormatting>
  <conditionalFormatting sqref="C10">
    <cfRule type="cellIs" dxfId="23" priority="3" operator="between">
      <formula>0.1</formula>
      <formula>4.9</formula>
    </cfRule>
  </conditionalFormatting>
  <conditionalFormatting sqref="C10">
    <cfRule type="cellIs" dxfId="22" priority="2" operator="between">
      <formula>0.1</formula>
      <formula>4.9</formula>
    </cfRule>
  </conditionalFormatting>
  <conditionalFormatting sqref="C10">
    <cfRule type="cellIs" dxfId="21" priority="1" operator="between">
      <formula>0.1</formula>
      <formula>4.9</formula>
    </cfRule>
  </conditionalFormatting>
  <dataValidations count="3">
    <dataValidation type="list" allowBlank="1" showInputMessage="1" showErrorMessage="1" sqref="J2">
      <formula1>si</formula1>
    </dataValidation>
    <dataValidation type="list" allowBlank="1" showInputMessage="1" showErrorMessage="1" sqref="L2">
      <formula1>cur</formula1>
    </dataValidation>
    <dataValidation type="list" allowBlank="1" showInputMessage="1" showErrorMessage="1" sqref="G1">
      <formula1>$U$5:$U$9</formula1>
    </dataValidation>
  </dataValidation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C00000"/>
  </sheetPr>
  <dimension ref="A1:M79"/>
  <sheetViews>
    <sheetView workbookViewId="0">
      <selection activeCell="C10" sqref="C10"/>
    </sheetView>
  </sheetViews>
  <sheetFormatPr baseColWidth="10" defaultRowHeight="15"/>
  <cols>
    <col min="1" max="1" width="12.7109375" customWidth="1"/>
    <col min="2" max="2" width="100.7109375" customWidth="1"/>
    <col min="5" max="5" width="13.42578125" bestFit="1" customWidth="1"/>
    <col min="10" max="10" width="13.140625" customWidth="1"/>
    <col min="11" max="11" width="16.5703125" customWidth="1"/>
    <col min="12" max="12" width="100.7109375" customWidth="1"/>
  </cols>
  <sheetData>
    <row r="1" spans="1:13">
      <c r="A1" s="2" t="s">
        <v>3</v>
      </c>
      <c r="B1">
        <f>general!B29</f>
        <v>0</v>
      </c>
      <c r="F1" s="2" t="s">
        <v>0</v>
      </c>
      <c r="G1">
        <f>general!C1</f>
        <v>0</v>
      </c>
      <c r="I1" s="2" t="s">
        <v>4</v>
      </c>
      <c r="J1">
        <f>general!E1</f>
        <v>0</v>
      </c>
      <c r="K1" s="2" t="s">
        <v>8</v>
      </c>
    </row>
    <row r="2" spans="1:13">
      <c r="A2" s="2" t="s">
        <v>2</v>
      </c>
      <c r="B2">
        <f>C10</f>
        <v>0</v>
      </c>
      <c r="F2" s="2" t="s">
        <v>1</v>
      </c>
      <c r="G2">
        <f>general!E2</f>
        <v>0</v>
      </c>
      <c r="I2" s="2" t="s">
        <v>5</v>
      </c>
      <c r="K2" s="2" t="s">
        <v>6</v>
      </c>
    </row>
    <row r="3" spans="1:13">
      <c r="B3" s="42" t="s">
        <v>7</v>
      </c>
      <c r="D3" s="44" t="s">
        <v>2</v>
      </c>
      <c r="E3" s="45"/>
      <c r="F3" s="45"/>
      <c r="G3" s="45"/>
      <c r="H3" s="45"/>
      <c r="I3" s="45"/>
      <c r="J3" s="46"/>
    </row>
    <row r="4" spans="1:13">
      <c r="B4" s="42"/>
      <c r="C4" s="8" t="s">
        <v>51</v>
      </c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1" t="s">
        <v>31</v>
      </c>
      <c r="L4" s="1" t="s">
        <v>53</v>
      </c>
    </row>
    <row r="5" spans="1:13">
      <c r="A5">
        <v>1</v>
      </c>
      <c r="B5" s="24">
        <f>est!C5</f>
        <v>0</v>
      </c>
      <c r="C5" s="24" t="str">
        <f>IF(est!B5="SI",'INS1'!AB15,"0")</f>
        <v>0</v>
      </c>
      <c r="D5" s="24" t="str">
        <f>IF(est!D5="SI",C5,"NO")</f>
        <v>NO</v>
      </c>
      <c r="E5" s="24" t="str">
        <f>IF(est!E5="SI",C5,"NO")</f>
        <v>NO</v>
      </c>
      <c r="F5" s="24" t="str">
        <f>IF(est!F5="SI",C5,"NO")</f>
        <v>NO</v>
      </c>
      <c r="G5" s="24" t="str">
        <f>IF(est!G5="SI",C5,"NO")</f>
        <v>NO</v>
      </c>
      <c r="H5" s="24" t="str">
        <f>IF(est!H5="SI",C5,"NO")</f>
        <v>NO</v>
      </c>
      <c r="I5" s="24" t="str">
        <f>IF(est!I5="SI",C5,"NO")</f>
        <v>NO</v>
      </c>
      <c r="J5" s="24" t="str">
        <f>IF(est!J5="SI",C5,"NO")</f>
        <v>NO</v>
      </c>
      <c r="K5" s="23"/>
      <c r="L5" s="24" t="str">
        <f>IF(C5&lt;=4.9,B5,"SUPERADO")</f>
        <v>SUPERADO</v>
      </c>
      <c r="M5" s="23"/>
    </row>
    <row r="6" spans="1:13">
      <c r="A6">
        <f>SUM(A5)+1</f>
        <v>2</v>
      </c>
      <c r="B6" s="24">
        <f>est!C6</f>
        <v>0</v>
      </c>
      <c r="C6" s="24" t="str">
        <f>IF(est!B6="SI",'INS2'!AB15,"0")</f>
        <v>0</v>
      </c>
      <c r="D6" s="24" t="str">
        <f>IF(est!D6="SI",C6,"NO")</f>
        <v>NO</v>
      </c>
      <c r="E6" s="24" t="str">
        <f>IF(est!E6="SI",C6,"NO")</f>
        <v>NO</v>
      </c>
      <c r="F6" s="24" t="str">
        <f>IF(est!F6="SI",C6,"NO")</f>
        <v>NO</v>
      </c>
      <c r="G6" s="24" t="str">
        <f>IF(est!G6="SI",C6,"NO")</f>
        <v>NO</v>
      </c>
      <c r="H6" s="24" t="str">
        <f>IF(est!H6="SI",C6,"NO")</f>
        <v>NO</v>
      </c>
      <c r="I6" s="24" t="str">
        <f>IF(est!I6="SI",C6,"NO")</f>
        <v>NO</v>
      </c>
      <c r="J6" s="24" t="str">
        <f>IF(est!J6="SI",C6,"NO")</f>
        <v>NO</v>
      </c>
      <c r="K6" s="23"/>
      <c r="L6" s="24" t="str">
        <f>IF(C6&lt;=4.9,B6,"SUPERADO")</f>
        <v>SUPERADO</v>
      </c>
      <c r="M6" s="23"/>
    </row>
    <row r="7" spans="1:13">
      <c r="A7">
        <f t="shared" ref="A7:A8" si="0">SUM(A6)+1</f>
        <v>3</v>
      </c>
      <c r="B7" s="24">
        <f>est!C7</f>
        <v>0</v>
      </c>
      <c r="C7" s="24" t="str">
        <f>IF(est!B7="SI",'INS3'!AB15,"0")</f>
        <v>0</v>
      </c>
      <c r="D7" s="24" t="str">
        <f>IF(est!D7="SI",C7,"NO")</f>
        <v>NO</v>
      </c>
      <c r="E7" s="24" t="str">
        <f>IF(est!E7="SI",C7,"NO")</f>
        <v>NO</v>
      </c>
      <c r="F7" s="24" t="str">
        <f>IF(est!F7="SI",C7,"NO")</f>
        <v>NO</v>
      </c>
      <c r="G7" s="24" t="str">
        <f>IF(est!G7="SI",C7,"NO")</f>
        <v>NO</v>
      </c>
      <c r="H7" s="24" t="str">
        <f>IF(est!H7="SI",C7,"NO")</f>
        <v>NO</v>
      </c>
      <c r="I7" s="24" t="str">
        <f>IF(est!I7="SI",C7,"NO")</f>
        <v>NO</v>
      </c>
      <c r="J7" s="24" t="str">
        <f>IF(est!J7="SI",C7,"NO")</f>
        <v>NO</v>
      </c>
      <c r="K7" s="23"/>
      <c r="L7" s="24" t="str">
        <f>IF(C7&lt;=4.9,B7,"SUPERADO")</f>
        <v>SUPERADO</v>
      </c>
      <c r="M7" s="23"/>
    </row>
    <row r="8" spans="1:13">
      <c r="A8">
        <f t="shared" si="0"/>
        <v>4</v>
      </c>
      <c r="B8" s="24">
        <f>est!C8</f>
        <v>0</v>
      </c>
      <c r="C8" s="24" t="str">
        <f>IF(est!B8="SI",'INS4'!AB15,"0")</f>
        <v>0</v>
      </c>
      <c r="D8" s="24" t="str">
        <f>IF(est!D8="SI",C8,"NO")</f>
        <v>NO</v>
      </c>
      <c r="E8" s="24" t="str">
        <f>IF(est!E8="SI",C8,"NO")</f>
        <v>NO</v>
      </c>
      <c r="F8" s="24" t="str">
        <f>IF(est!F8="SI",C8,"NO")</f>
        <v>NO</v>
      </c>
      <c r="G8" s="24" t="str">
        <f>IF(est!G8="SI",C8,"NO")</f>
        <v>NO</v>
      </c>
      <c r="H8" s="24" t="str">
        <f>IF(est!H8="SI",C8,"NO")</f>
        <v>NO</v>
      </c>
      <c r="I8" s="24" t="str">
        <f>IF(est!I8="SI",C8,"NO")</f>
        <v>NO</v>
      </c>
      <c r="J8" s="24" t="str">
        <f>IF(est!J8="SI",C8,"NO")</f>
        <v>NO</v>
      </c>
      <c r="K8" s="23"/>
      <c r="L8" s="24" t="str">
        <f>IF(C8&lt;=4.9,B8,"SUPERADO")</f>
        <v>SUPERADO</v>
      </c>
      <c r="M8" s="23"/>
    </row>
    <row r="9" spans="1:13">
      <c r="A9">
        <f t="shared" ref="A9" si="1">SUM(A8)+1</f>
        <v>5</v>
      </c>
      <c r="B9" s="24">
        <f>est!C9</f>
        <v>0</v>
      </c>
      <c r="C9" s="24" t="str">
        <f>IF(est!B9="SI",'INS5'!AB15,"0")</f>
        <v>0</v>
      </c>
      <c r="D9" s="24" t="str">
        <f>IF(est!D9="SI",C9,"NO")</f>
        <v>NO</v>
      </c>
      <c r="E9" s="24" t="str">
        <f>IF(est!E9="SI",C9,"NO")</f>
        <v>NO</v>
      </c>
      <c r="F9" s="24" t="str">
        <f>IF(est!F9="SI",C9,"NO")</f>
        <v>NO</v>
      </c>
      <c r="G9" s="24" t="str">
        <f>IF(est!G9="SI",C9,"NO")</f>
        <v>NO</v>
      </c>
      <c r="H9" s="24" t="str">
        <f>IF(est!H9="SI",C9,"NO")</f>
        <v>NO</v>
      </c>
      <c r="I9" s="24" t="str">
        <f>IF(est!I9="SI",C9,"NO")</f>
        <v>NO</v>
      </c>
      <c r="J9" s="24" t="str">
        <f>IF(est!J9="SI",C9,"NO")</f>
        <v>NO</v>
      </c>
      <c r="K9" s="23"/>
      <c r="L9" s="24" t="str">
        <f>IF(C9&lt;=4.9,B9,"SUPERADO")</f>
        <v>SUPERADO</v>
      </c>
      <c r="M9" s="23"/>
    </row>
    <row r="10" spans="1:13">
      <c r="A10" s="9" t="s">
        <v>52</v>
      </c>
      <c r="B10" s="26"/>
      <c r="C10" s="26">
        <f>(((C5*est!D13)+(C6*est!D14)+(C7*est!D15)+(C8*est!D16)+(C9*est!D17))/100)</f>
        <v>0</v>
      </c>
      <c r="D10" s="26" t="e">
        <f t="shared" ref="D10:J10" si="2">AVERAGE(D5:D9)</f>
        <v>#DIV/0!</v>
      </c>
      <c r="E10" s="26" t="e">
        <f t="shared" si="2"/>
        <v>#DIV/0!</v>
      </c>
      <c r="F10" s="26" t="e">
        <f t="shared" si="2"/>
        <v>#DIV/0!</v>
      </c>
      <c r="G10" s="26" t="e">
        <f t="shared" si="2"/>
        <v>#DIV/0!</v>
      </c>
      <c r="H10" s="26" t="e">
        <f t="shared" si="2"/>
        <v>#DIV/0!</v>
      </c>
      <c r="I10" s="26" t="e">
        <f t="shared" si="2"/>
        <v>#DIV/0!</v>
      </c>
      <c r="J10" s="26" t="e">
        <f t="shared" si="2"/>
        <v>#DIV/0!</v>
      </c>
      <c r="K10" s="23"/>
      <c r="L10" s="23"/>
      <c r="M10" s="23"/>
    </row>
    <row r="11" spans="1:13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>
      <c r="B12" s="1" t="s">
        <v>53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>
      <c r="B13" s="31" t="s">
        <v>64</v>
      </c>
    </row>
    <row r="14" spans="1:13">
      <c r="B14" s="24" t="str">
        <f>IF(C5&lt;=4.9,est!C21,"SUPERADO")</f>
        <v>SUPERADO</v>
      </c>
    </row>
    <row r="15" spans="1:13">
      <c r="B15" s="24" t="str">
        <f>IF(C5&lt;=4.9,est!C22,"SUPERADO")</f>
        <v>SUPERADO</v>
      </c>
    </row>
    <row r="16" spans="1:13">
      <c r="B16" s="24" t="str">
        <f>IF(C5&lt;=4.9,est!C23,"SUPERADO")</f>
        <v>SUPERADO</v>
      </c>
    </row>
    <row r="17" spans="2:2">
      <c r="B17" s="24" t="str">
        <f>IF(C5&lt;=4.9,est!C24,"SUPERADO")</f>
        <v>SUPERADO</v>
      </c>
    </row>
    <row r="18" spans="2:2">
      <c r="B18" s="24" t="str">
        <f>IF(C5&lt;=4.9,est!C25,"SUPERADO")</f>
        <v>SUPERADO</v>
      </c>
    </row>
    <row r="19" spans="2:2">
      <c r="B19" s="24" t="str">
        <f>IF(C5&lt;=4.9,est!C26,"SUPERADO")</f>
        <v>SUPERADO</v>
      </c>
    </row>
    <row r="20" spans="2:2">
      <c r="B20" s="24" t="str">
        <f>IF(C5&lt;=4.9,est!C27,"SUPERADO")</f>
        <v>SUPERADO</v>
      </c>
    </row>
    <row r="21" spans="2:2">
      <c r="B21" s="24" t="str">
        <f>IF(C5&lt;=4.9,est!C28,"SUPERADO")</f>
        <v>SUPERADO</v>
      </c>
    </row>
    <row r="22" spans="2:2">
      <c r="B22" s="24" t="str">
        <f>IF(C5&lt;=4.9,est!C29,"SUPERADO")</f>
        <v>SUPERADO</v>
      </c>
    </row>
    <row r="23" spans="2:2">
      <c r="B23" s="24" t="str">
        <f>IF(C5&lt;=4.9,est!C30,"SUPERADO")</f>
        <v>SUPERADO</v>
      </c>
    </row>
    <row r="24" spans="2:2">
      <c r="B24" s="24" t="str">
        <f>IF(C5&lt;=4.9,est!C31,"SUPERADO")</f>
        <v>SUPERADO</v>
      </c>
    </row>
    <row r="25" spans="2:2">
      <c r="B25" s="24" t="str">
        <f>IF(C5&lt;=4.9,est!C32,"SUPERADO")</f>
        <v>SUPERADO</v>
      </c>
    </row>
    <row r="26" spans="2:2">
      <c r="B26" s="24" t="str">
        <f>IF(C5&lt;=4.9,est!C33,"SUPERADO")</f>
        <v>SUPERADO</v>
      </c>
    </row>
    <row r="27" spans="2:2">
      <c r="B27" s="24" t="str">
        <f>IF(C5&lt;=4.9,est!C34,"SUPERADO")</f>
        <v>SUPERADO</v>
      </c>
    </row>
    <row r="28" spans="2:2">
      <c r="B28" s="24" t="str">
        <f>IF(C5&lt;=4.9,est!C571,"SUPERADO")</f>
        <v>SUPERADO</v>
      </c>
    </row>
    <row r="29" spans="2:2">
      <c r="B29" s="24" t="str">
        <f>IF(C5&lt;=4.9,est!C36,"SUPERADO")</f>
        <v>SUPERADO</v>
      </c>
    </row>
    <row r="30" spans="2:2">
      <c r="B30" s="24" t="str">
        <f>IF(C5&lt;=4.9,est!C37,"SUPERADO")</f>
        <v>SUPERADO</v>
      </c>
    </row>
    <row r="31" spans="2:2">
      <c r="B31" s="24" t="str">
        <f>IF(C5&lt;=4.9,est!C38,"SUPERADO")</f>
        <v>SUPERADO</v>
      </c>
    </row>
    <row r="32" spans="2:2">
      <c r="B32" s="24" t="str">
        <f>IF(C5&lt;=4.9,est!C39,"SUPERADO")</f>
        <v>SUPERADO</v>
      </c>
    </row>
    <row r="33" spans="2:2">
      <c r="B33" s="24" t="str">
        <f>IF(C5&lt;=4.9,est!C40,"SUPERADO")</f>
        <v>SUPERADO</v>
      </c>
    </row>
    <row r="34" spans="2:2">
      <c r="B34" s="24" t="str">
        <f>IF(C5&lt;=4.9,est!C41,"SUPERADO")</f>
        <v>SUPERADO</v>
      </c>
    </row>
    <row r="35" spans="2:2">
      <c r="B35" s="24" t="str">
        <f>IF(C5&lt;=4.9,est!C42,"SUPERADO")</f>
        <v>SUPERADO</v>
      </c>
    </row>
    <row r="36" spans="2:2">
      <c r="B36" s="31" t="s">
        <v>65</v>
      </c>
    </row>
    <row r="37" spans="2:2">
      <c r="B37" s="24" t="str">
        <f>IF(C6&lt;=4.9,est!C44,"SUPERADO")</f>
        <v>SUPERADO</v>
      </c>
    </row>
    <row r="38" spans="2:2">
      <c r="B38" s="24" t="str">
        <f>IF(C6&lt;=4.9,est!C45,"SUPERADO")</f>
        <v>SUPERADO</v>
      </c>
    </row>
    <row r="39" spans="2:2">
      <c r="B39" s="24" t="str">
        <f>IF(C6&lt;=4.9,est!C46,"SUPERADO")</f>
        <v>SUPERADO</v>
      </c>
    </row>
    <row r="40" spans="2:2">
      <c r="B40" s="24" t="str">
        <f>IF(C6&lt;=4.9,est!C47,"SUPERADO")</f>
        <v>SUPERADO</v>
      </c>
    </row>
    <row r="41" spans="2:2">
      <c r="B41" s="24" t="str">
        <f>IF(C6&lt;=4.9,est!C48,"SUPERADO")</f>
        <v>SUPERADO</v>
      </c>
    </row>
    <row r="42" spans="2:2">
      <c r="B42" s="24" t="str">
        <f>IF(C6&lt;=4.9,est!C49,"SUPERADO")</f>
        <v>SUPERADO</v>
      </c>
    </row>
    <row r="43" spans="2:2">
      <c r="B43" s="24" t="str">
        <f>IF(C6&lt;=4.9,est!C50,"SUPERADO")</f>
        <v>SUPERADO</v>
      </c>
    </row>
    <row r="44" spans="2:2">
      <c r="B44" s="24" t="str">
        <f>IF(C6&lt;=4.9,est!C51,"SUPERADO")</f>
        <v>SUPERADO</v>
      </c>
    </row>
    <row r="45" spans="2:2">
      <c r="B45" s="24" t="str">
        <f>IF(C6&lt;=4.9,est!C52,"SUPERADO")</f>
        <v>SUPERADO</v>
      </c>
    </row>
    <row r="46" spans="2:2">
      <c r="B46" s="24" t="str">
        <f>IF(C6&lt;=4.9,est!C53,"SUPERADO")</f>
        <v>SUPERADO</v>
      </c>
    </row>
    <row r="47" spans="2:2">
      <c r="B47" s="31" t="s">
        <v>66</v>
      </c>
    </row>
    <row r="48" spans="2:2">
      <c r="B48" s="24" t="str">
        <f>IF(C7&lt;=4.9,est!C55,"SUPERADO")</f>
        <v>SUPERADO</v>
      </c>
    </row>
    <row r="49" spans="2:2">
      <c r="B49" s="24" t="str">
        <f>IF(C7&lt;=4.9,est!C56,"SUPERADO")</f>
        <v>SUPERADO</v>
      </c>
    </row>
    <row r="50" spans="2:2">
      <c r="B50" s="24" t="str">
        <f>IF(C7&lt;=4.9,est!C57,"SUPERADO")</f>
        <v>SUPERADO</v>
      </c>
    </row>
    <row r="51" spans="2:2">
      <c r="B51" s="24" t="str">
        <f>IF(C7&lt;=4.9,est!C58,"SUPERADO")</f>
        <v>SUPERADO</v>
      </c>
    </row>
    <row r="52" spans="2:2">
      <c r="B52" s="24" t="str">
        <f>IF(C7&lt;=4.9,est!C59,"SUPERADO")</f>
        <v>SUPERADO</v>
      </c>
    </row>
    <row r="53" spans="2:2">
      <c r="B53" s="24" t="str">
        <f>IF(C7&lt;=4.9,est!C60,"SUPERADO")</f>
        <v>SUPERADO</v>
      </c>
    </row>
    <row r="54" spans="2:2">
      <c r="B54" s="24" t="str">
        <f>IF(C7&lt;=4.9,est!C61,"SUPERADO")</f>
        <v>SUPERADO</v>
      </c>
    </row>
    <row r="55" spans="2:2">
      <c r="B55" s="24" t="str">
        <f>IF(C7&lt;=4.9,est!C62,"SUPERADO")</f>
        <v>SUPERADO</v>
      </c>
    </row>
    <row r="56" spans="2:2">
      <c r="B56" s="24" t="str">
        <f>IF(C7&lt;=4.9,est!C63,"SUPERADO")</f>
        <v>SUPERADO</v>
      </c>
    </row>
    <row r="57" spans="2:2">
      <c r="B57" s="24" t="str">
        <f>IF(C7&lt;=4.9,est!C64,"SUPERADO")</f>
        <v>SUPERADO</v>
      </c>
    </row>
    <row r="58" spans="2:2">
      <c r="B58" s="31" t="s">
        <v>67</v>
      </c>
    </row>
    <row r="59" spans="2:2">
      <c r="B59" s="24" t="str">
        <f>IF(C8&lt;=4.9,est!C66,"SUPERADO")</f>
        <v>SUPERADO</v>
      </c>
    </row>
    <row r="60" spans="2:2">
      <c r="B60" s="24" t="str">
        <f>IF(C8&lt;=4.9,est!C67,"SUPERADO")</f>
        <v>SUPERADO</v>
      </c>
    </row>
    <row r="61" spans="2:2">
      <c r="B61" s="24" t="str">
        <f>IF(C8&lt;=4.9,est!C68,"SUPERADO")</f>
        <v>SUPERADO</v>
      </c>
    </row>
    <row r="62" spans="2:2">
      <c r="B62" s="24" t="str">
        <f>IF(C8&lt;=4.9,est!C69,"SUPERADO")</f>
        <v>SUPERADO</v>
      </c>
    </row>
    <row r="63" spans="2:2">
      <c r="B63" s="24" t="str">
        <f>IF(C8&lt;=4.9,est!C70,"SUPERADO")</f>
        <v>SUPERADO</v>
      </c>
    </row>
    <row r="64" spans="2:2">
      <c r="B64" s="24" t="str">
        <f>IF(C8&lt;=4.9,est!C71,"SUPERADO")</f>
        <v>SUPERADO</v>
      </c>
    </row>
    <row r="65" spans="2:2">
      <c r="B65" s="24" t="str">
        <f>IF(C8&lt;=4.9,est!C72,"SUPERADO")</f>
        <v>SUPERADO</v>
      </c>
    </row>
    <row r="66" spans="2:2">
      <c r="B66" s="24" t="str">
        <f>IF(C8&lt;=4.9,est!C73,"SUPERADO")</f>
        <v>SUPERADO</v>
      </c>
    </row>
    <row r="67" spans="2:2">
      <c r="B67" s="24" t="str">
        <f>IF(C8&lt;=4.9,est!C74,"SUPERADO")</f>
        <v>SUPERADO</v>
      </c>
    </row>
    <row r="68" spans="2:2">
      <c r="B68" s="24" t="str">
        <f>IF(C8&lt;=4.9,est!C75,"SUPERADO")</f>
        <v>SUPERADO</v>
      </c>
    </row>
    <row r="69" spans="2:2">
      <c r="B69" s="31" t="s">
        <v>68</v>
      </c>
    </row>
    <row r="70" spans="2:2">
      <c r="B70" s="24" t="str">
        <f>IF(C9&lt;=4.9,est!C77,"SUPERADO")</f>
        <v>SUPERADO</v>
      </c>
    </row>
    <row r="71" spans="2:2">
      <c r="B71" s="24" t="str">
        <f>IF(C9&lt;=4.9,est!C78,"SUPERADO")</f>
        <v>SUPERADO</v>
      </c>
    </row>
    <row r="72" spans="2:2">
      <c r="B72" s="24" t="str">
        <f>IF(C9&lt;=4.9,est!C79,"SUPERADO")</f>
        <v>SUPERADO</v>
      </c>
    </row>
    <row r="73" spans="2:2">
      <c r="B73" s="24" t="str">
        <f>IF(C9&lt;=4.9,est!C80,"SUPERADO")</f>
        <v>SUPERADO</v>
      </c>
    </row>
    <row r="74" spans="2:2">
      <c r="B74" s="24" t="str">
        <f>IF(C9&lt;=4.9,est!C81,"SUPERADO")</f>
        <v>SUPERADO</v>
      </c>
    </row>
    <row r="75" spans="2:2">
      <c r="B75" s="24" t="str">
        <f>IF(C9&lt;=4.9,est!C82,"SUPERADO")</f>
        <v>SUPERADO</v>
      </c>
    </row>
    <row r="76" spans="2:2">
      <c r="B76" s="24" t="str">
        <f>IF(C9&lt;=4.9,est!C83,"SUPERADO")</f>
        <v>SUPERADO</v>
      </c>
    </row>
    <row r="77" spans="2:2">
      <c r="B77" s="24" t="str">
        <f>IF(C9&lt;=4.9,est!C84,"SUPERADO")</f>
        <v>SUPERADO</v>
      </c>
    </row>
    <row r="78" spans="2:2">
      <c r="B78" s="24" t="str">
        <f>IF(C9&lt;=4.9,est!C85,"SUPERADO")</f>
        <v>SUPERADO</v>
      </c>
    </row>
    <row r="79" spans="2:2">
      <c r="B79" s="24" t="str">
        <f>IF(C9&lt;=4.9,est!C86,"SUPERADO")</f>
        <v>SUPERADO</v>
      </c>
    </row>
  </sheetData>
  <sheetProtection password="C372" sheet="1" objects="1" scenarios="1"/>
  <protectedRanges>
    <protectedRange password="C4B2" sqref="L4" name="Rango1"/>
    <protectedRange password="C4B2" sqref="B12" name="Rango1_2"/>
  </protectedRanges>
  <mergeCells count="2">
    <mergeCell ref="B3:B4"/>
    <mergeCell ref="D3:J3"/>
  </mergeCells>
  <conditionalFormatting sqref="D5:J9 B13">
    <cfRule type="cellIs" dxfId="20" priority="801" operator="equal">
      <formula>"IN"</formula>
    </cfRule>
  </conditionalFormatting>
  <conditionalFormatting sqref="D5:J9">
    <cfRule type="cellIs" dxfId="19" priority="774" operator="equal">
      <formula>"x"</formula>
    </cfRule>
  </conditionalFormatting>
  <conditionalFormatting sqref="L4 A9:A10 A1:A4 B1:K10">
    <cfRule type="cellIs" dxfId="18" priority="443" operator="between">
      <formula>0.1</formula>
      <formula>4.9</formula>
    </cfRule>
  </conditionalFormatting>
  <conditionalFormatting sqref="D5:J9">
    <cfRule type="cellIs" dxfId="17" priority="225" operator="equal">
      <formula>"SI"</formula>
    </cfRule>
    <cfRule type="cellIs" dxfId="16" priority="226" operator="equal">
      <formula>"IN"</formula>
    </cfRule>
  </conditionalFormatting>
  <conditionalFormatting sqref="D5:J9">
    <cfRule type="cellIs" dxfId="15" priority="217" operator="equal">
      <formula>"SI"</formula>
    </cfRule>
    <cfRule type="cellIs" dxfId="14" priority="218" operator="equal">
      <formula>"IN"</formula>
    </cfRule>
  </conditionalFormatting>
  <conditionalFormatting sqref="D5:J9 B5:B9">
    <cfRule type="colorScale" priority="804">
      <colorScale>
        <cfvo type="min" val="0"/>
        <cfvo type="max" val="0"/>
        <color rgb="FFFF7128"/>
        <color rgb="FFFFEF9C"/>
      </colorScale>
    </cfRule>
  </conditionalFormatting>
  <conditionalFormatting sqref="D5:J9">
    <cfRule type="colorScale" priority="812">
      <colorScale>
        <cfvo type="min" val="0"/>
        <cfvo type="max" val="0"/>
        <color rgb="FFFF7128"/>
        <color rgb="FFFFEF9C"/>
      </colorScale>
    </cfRule>
  </conditionalFormatting>
  <conditionalFormatting sqref="B13 B36 B47 B58 B69">
    <cfRule type="cellIs" dxfId="13" priority="4" operator="equal">
      <formula>"IN"</formula>
    </cfRule>
  </conditionalFormatting>
  <conditionalFormatting sqref="B12:B13">
    <cfRule type="cellIs" dxfId="12" priority="3" operator="between">
      <formula>0.1</formula>
      <formula>4.9</formula>
    </cfRule>
  </conditionalFormatting>
  <conditionalFormatting sqref="C10">
    <cfRule type="cellIs" dxfId="11" priority="2" operator="between">
      <formula>0.1</formula>
      <formula>4.9</formula>
    </cfRule>
  </conditionalFormatting>
  <conditionalFormatting sqref="C10">
    <cfRule type="cellIs" dxfId="10" priority="1" operator="between">
      <formula>0.1</formula>
      <formula>4.9</formula>
    </cfRule>
  </conditionalFormatting>
  <dataValidations count="3">
    <dataValidation type="list" allowBlank="1" showInputMessage="1" showErrorMessage="1" sqref="J2">
      <formula1>si</formula1>
    </dataValidation>
    <dataValidation type="list" allowBlank="1" showInputMessage="1" showErrorMessage="1" sqref="L2">
      <formula1>cur</formula1>
    </dataValidation>
    <dataValidation type="list" allowBlank="1" showInputMessage="1" showErrorMessage="1" sqref="G1">
      <formula1>$U$5:$U$9</formula1>
    </dataValidation>
  </dataValidation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C00000"/>
  </sheetPr>
  <dimension ref="A1:M79"/>
  <sheetViews>
    <sheetView workbookViewId="0">
      <selection activeCell="C10" sqref="C10"/>
    </sheetView>
  </sheetViews>
  <sheetFormatPr baseColWidth="10" defaultRowHeight="15"/>
  <cols>
    <col min="1" max="1" width="12.7109375" customWidth="1"/>
    <col min="2" max="2" width="100.7109375" customWidth="1"/>
    <col min="5" max="5" width="13.42578125" bestFit="1" customWidth="1"/>
    <col min="10" max="10" width="13.140625" customWidth="1"/>
    <col min="11" max="11" width="16.5703125" customWidth="1"/>
    <col min="12" max="12" width="100.7109375" customWidth="1"/>
  </cols>
  <sheetData>
    <row r="1" spans="1:13">
      <c r="A1" s="2" t="s">
        <v>3</v>
      </c>
      <c r="B1">
        <f>general!B30</f>
        <v>0</v>
      </c>
      <c r="F1" s="2" t="s">
        <v>0</v>
      </c>
      <c r="G1">
        <f>general!C1</f>
        <v>0</v>
      </c>
      <c r="I1" s="2" t="s">
        <v>4</v>
      </c>
      <c r="J1">
        <f>general!E1</f>
        <v>0</v>
      </c>
      <c r="K1" s="2" t="s">
        <v>8</v>
      </c>
    </row>
    <row r="2" spans="1:13">
      <c r="A2" s="2" t="s">
        <v>2</v>
      </c>
      <c r="B2">
        <f>C10</f>
        <v>0</v>
      </c>
      <c r="F2" s="2" t="s">
        <v>1</v>
      </c>
      <c r="G2">
        <f>general!E2</f>
        <v>0</v>
      </c>
      <c r="I2" s="2" t="s">
        <v>5</v>
      </c>
      <c r="K2" s="2" t="s">
        <v>6</v>
      </c>
    </row>
    <row r="3" spans="1:13">
      <c r="B3" s="42" t="s">
        <v>7</v>
      </c>
      <c r="D3" s="44" t="s">
        <v>2</v>
      </c>
      <c r="E3" s="45"/>
      <c r="F3" s="45"/>
      <c r="G3" s="45"/>
      <c r="H3" s="45"/>
      <c r="I3" s="45"/>
      <c r="J3" s="46"/>
    </row>
    <row r="4" spans="1:13">
      <c r="B4" s="42"/>
      <c r="C4" s="8" t="s">
        <v>51</v>
      </c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1" t="s">
        <v>31</v>
      </c>
      <c r="L4" s="1" t="s">
        <v>53</v>
      </c>
    </row>
    <row r="5" spans="1:13">
      <c r="A5">
        <v>1</v>
      </c>
      <c r="B5" s="14">
        <f>est!C5</f>
        <v>0</v>
      </c>
      <c r="C5" s="24" t="str">
        <f>IF(est!B5="SI",'INS1'!AC15,"0")</f>
        <v>0</v>
      </c>
      <c r="D5" s="24" t="str">
        <f>IF(est!D5="SI",C5,"NO")</f>
        <v>NO</v>
      </c>
      <c r="E5" s="24" t="str">
        <f>IF(est!E5="SI",C5,"NO")</f>
        <v>NO</v>
      </c>
      <c r="F5" s="24" t="str">
        <f>IF(est!F5="SI",C5,"NO")</f>
        <v>NO</v>
      </c>
      <c r="G5" s="24" t="str">
        <f>IF(est!G5="SI",C5,"NO")</f>
        <v>NO</v>
      </c>
      <c r="H5" s="24" t="str">
        <f>IF(est!H5="SI",C5,"NO")</f>
        <v>NO</v>
      </c>
      <c r="I5" s="24" t="str">
        <f>IF(est!I5="SI",C5,"NO")</f>
        <v>NO</v>
      </c>
      <c r="J5" s="24" t="str">
        <f>IF(est!J5="SI",C5,"NO")</f>
        <v>NO</v>
      </c>
      <c r="K5" s="23"/>
      <c r="L5" s="24" t="str">
        <f>IF(C5&lt;=4.9,B5,"SUPERADO")</f>
        <v>SUPERADO</v>
      </c>
      <c r="M5" s="23"/>
    </row>
    <row r="6" spans="1:13">
      <c r="A6">
        <f>SUM(A5)+1</f>
        <v>2</v>
      </c>
      <c r="B6" s="14">
        <f>est!C6</f>
        <v>0</v>
      </c>
      <c r="C6" s="24" t="str">
        <f>IF(est!B6="SI",'INS2'!AC15,"0")</f>
        <v>0</v>
      </c>
      <c r="D6" s="24" t="str">
        <f>IF(est!D6="SI",C6,"NO")</f>
        <v>NO</v>
      </c>
      <c r="E6" s="24" t="str">
        <f>IF(est!E6="SI",C6,"NO")</f>
        <v>NO</v>
      </c>
      <c r="F6" s="24" t="str">
        <f>IF(est!F6="SI",C6,"NO")</f>
        <v>NO</v>
      </c>
      <c r="G6" s="24" t="str">
        <f>IF(est!G6="SI",C6,"NO")</f>
        <v>NO</v>
      </c>
      <c r="H6" s="24" t="str">
        <f>IF(est!H6="SI",C6,"NO")</f>
        <v>NO</v>
      </c>
      <c r="I6" s="24" t="str">
        <f>IF(est!I6="SI",C6,"NO")</f>
        <v>NO</v>
      </c>
      <c r="J6" s="24" t="str">
        <f>IF(est!J6="SI",C6,"NO")</f>
        <v>NO</v>
      </c>
      <c r="K6" s="23"/>
      <c r="L6" s="24" t="str">
        <f>IF(C6&lt;=4.9,B6,"SUPERADO")</f>
        <v>SUPERADO</v>
      </c>
      <c r="M6" s="23"/>
    </row>
    <row r="7" spans="1:13">
      <c r="A7">
        <f t="shared" ref="A7:A9" si="0">SUM(A6)+1</f>
        <v>3</v>
      </c>
      <c r="B7" s="14">
        <f>est!C7</f>
        <v>0</v>
      </c>
      <c r="C7" s="24" t="str">
        <f>IF(est!B7="SI",'INS3'!AC15,"0")</f>
        <v>0</v>
      </c>
      <c r="D7" s="24" t="str">
        <f>IF(est!D7="SI",C7,"NO")</f>
        <v>NO</v>
      </c>
      <c r="E7" s="24" t="str">
        <f>IF(est!E7="SI",C7,"NO")</f>
        <v>NO</v>
      </c>
      <c r="F7" s="24" t="str">
        <f>IF(est!F7="SI",C7,"NO")</f>
        <v>NO</v>
      </c>
      <c r="G7" s="24" t="str">
        <f>IF(est!G7="SI",C7,"NO")</f>
        <v>NO</v>
      </c>
      <c r="H7" s="24" t="str">
        <f>IF(est!H7="SI",C7,"NO")</f>
        <v>NO</v>
      </c>
      <c r="I7" s="24" t="str">
        <f>IF(est!I7="SI",C7,"NO")</f>
        <v>NO</v>
      </c>
      <c r="J7" s="24" t="str">
        <f>IF(est!J7="SI",C7,"NO")</f>
        <v>NO</v>
      </c>
      <c r="K7" s="23"/>
      <c r="L7" s="24" t="str">
        <f>IF(C7&lt;=4.9,B7,"SUPERADO")</f>
        <v>SUPERADO</v>
      </c>
      <c r="M7" s="23"/>
    </row>
    <row r="8" spans="1:13">
      <c r="A8">
        <f t="shared" si="0"/>
        <v>4</v>
      </c>
      <c r="B8" s="14">
        <f>est!C8</f>
        <v>0</v>
      </c>
      <c r="C8" s="24" t="str">
        <f>IF(est!B8="SI",'INS4'!AC15,"0")</f>
        <v>0</v>
      </c>
      <c r="D8" s="24" t="str">
        <f>IF(est!D8="SI",C8,"NO")</f>
        <v>NO</v>
      </c>
      <c r="E8" s="24" t="str">
        <f>IF(est!E8="SI",C8,"NO")</f>
        <v>NO</v>
      </c>
      <c r="F8" s="24" t="str">
        <f>IF(est!F8="SI",C8,"NO")</f>
        <v>NO</v>
      </c>
      <c r="G8" s="24" t="str">
        <f>IF(est!G8="SI",C8,"NO")</f>
        <v>NO</v>
      </c>
      <c r="H8" s="24" t="str">
        <f>IF(est!H8="SI",C8,"NO")</f>
        <v>NO</v>
      </c>
      <c r="I8" s="24" t="str">
        <f>IF(est!I8="SI",C8,"NO")</f>
        <v>NO</v>
      </c>
      <c r="J8" s="24" t="str">
        <f>IF(est!J8="SI",C8,"NO")</f>
        <v>NO</v>
      </c>
      <c r="K8" s="23"/>
      <c r="L8" s="24" t="str">
        <f>IF(C8&lt;=4.9,B8,"SUPERADO")</f>
        <v>SUPERADO</v>
      </c>
      <c r="M8" s="23"/>
    </row>
    <row r="9" spans="1:13">
      <c r="A9">
        <f t="shared" si="0"/>
        <v>5</v>
      </c>
      <c r="B9" s="14">
        <f>est!C9</f>
        <v>0</v>
      </c>
      <c r="C9" s="24" t="str">
        <f>IF(est!B9="SI",'INS5'!AC15,"0")</f>
        <v>0</v>
      </c>
      <c r="D9" s="24" t="str">
        <f>IF(est!D9="SI",C9,"NO")</f>
        <v>NO</v>
      </c>
      <c r="E9" s="24" t="str">
        <f>IF(est!E9="SI",C9,"NO")</f>
        <v>NO</v>
      </c>
      <c r="F9" s="24" t="str">
        <f>IF(est!F9="SI",C9,"NO")</f>
        <v>NO</v>
      </c>
      <c r="G9" s="24" t="str">
        <f>IF(est!G9="SI",C9,"NO")</f>
        <v>NO</v>
      </c>
      <c r="H9" s="24" t="str">
        <f>IF(est!H9="SI",C9,"NO")</f>
        <v>NO</v>
      </c>
      <c r="I9" s="24" t="str">
        <f>IF(est!I9="SI",C9,"NO")</f>
        <v>NO</v>
      </c>
      <c r="J9" s="24" t="str">
        <f>IF(est!J9="SI",C9,"NO")</f>
        <v>NO</v>
      </c>
      <c r="K9" s="23"/>
      <c r="L9" s="24" t="str">
        <f>IF(C9&lt;=4.9,B9,"SUPERADO")</f>
        <v>SUPERADO</v>
      </c>
      <c r="M9" s="23"/>
    </row>
    <row r="10" spans="1:13">
      <c r="A10" s="9" t="s">
        <v>52</v>
      </c>
      <c r="B10" s="28"/>
      <c r="C10" s="26">
        <f>(((C5*est!D13)+(C6*est!D14)+(C7*est!D15)+(C8*est!D16)+(C9*est!D17))/100)</f>
        <v>0</v>
      </c>
      <c r="D10" s="26" t="e">
        <f t="shared" ref="D10:J10" si="1">AVERAGE(D5:D9)</f>
        <v>#DIV/0!</v>
      </c>
      <c r="E10" s="26" t="e">
        <f t="shared" si="1"/>
        <v>#DIV/0!</v>
      </c>
      <c r="F10" s="26" t="e">
        <f t="shared" si="1"/>
        <v>#DIV/0!</v>
      </c>
      <c r="G10" s="26" t="e">
        <f t="shared" si="1"/>
        <v>#DIV/0!</v>
      </c>
      <c r="H10" s="26" t="e">
        <f t="shared" si="1"/>
        <v>#DIV/0!</v>
      </c>
      <c r="I10" s="26" t="e">
        <f t="shared" si="1"/>
        <v>#DIV/0!</v>
      </c>
      <c r="J10" s="26" t="e">
        <f t="shared" si="1"/>
        <v>#DIV/0!</v>
      </c>
      <c r="K10" s="23"/>
      <c r="L10" s="23"/>
      <c r="M10" s="23"/>
    </row>
    <row r="11" spans="1:13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>
      <c r="B12" s="1" t="s">
        <v>53</v>
      </c>
    </row>
    <row r="13" spans="1:13">
      <c r="B13" s="31" t="s">
        <v>64</v>
      </c>
    </row>
    <row r="14" spans="1:13">
      <c r="B14" s="24" t="str">
        <f>IF(C5&lt;=4.9,est!C21,"SUPERADO")</f>
        <v>SUPERADO</v>
      </c>
    </row>
    <row r="15" spans="1:13">
      <c r="B15" s="24" t="str">
        <f>IF(C5&lt;=4.9,est!C22,"SUPERADO")</f>
        <v>SUPERADO</v>
      </c>
    </row>
    <row r="16" spans="1:13">
      <c r="B16" s="24" t="str">
        <f>IF(C5&lt;=4.9,est!C23,"SUPERADO")</f>
        <v>SUPERADO</v>
      </c>
    </row>
    <row r="17" spans="2:2">
      <c r="B17" s="24" t="str">
        <f>IF(C5&lt;=4.9,est!C24,"SUPERADO")</f>
        <v>SUPERADO</v>
      </c>
    </row>
    <row r="18" spans="2:2">
      <c r="B18" s="24" t="str">
        <f>IF(C5&lt;=4.9,est!C25,"SUPERADO")</f>
        <v>SUPERADO</v>
      </c>
    </row>
    <row r="19" spans="2:2">
      <c r="B19" s="24" t="str">
        <f>IF(C5&lt;=4.9,est!C26,"SUPERADO")</f>
        <v>SUPERADO</v>
      </c>
    </row>
    <row r="20" spans="2:2">
      <c r="B20" s="24" t="str">
        <f>IF(C5&lt;=4.9,est!C27,"SUPERADO")</f>
        <v>SUPERADO</v>
      </c>
    </row>
    <row r="21" spans="2:2">
      <c r="B21" s="24" t="str">
        <f>IF(C5&lt;=4.9,est!C28,"SUPERADO")</f>
        <v>SUPERADO</v>
      </c>
    </row>
    <row r="22" spans="2:2">
      <c r="B22" s="24" t="str">
        <f>IF(C5&lt;=4.9,est!C29,"SUPERADO")</f>
        <v>SUPERADO</v>
      </c>
    </row>
    <row r="23" spans="2:2">
      <c r="B23" s="24" t="str">
        <f>IF(C5&lt;=4.9,est!C30,"SUPERADO")</f>
        <v>SUPERADO</v>
      </c>
    </row>
    <row r="24" spans="2:2">
      <c r="B24" s="24" t="str">
        <f>IF(C5&lt;=4.9,est!C31,"SUPERADO")</f>
        <v>SUPERADO</v>
      </c>
    </row>
    <row r="25" spans="2:2">
      <c r="B25" s="24" t="str">
        <f>IF(C5&lt;=4.9,est!C32,"SUPERADO")</f>
        <v>SUPERADO</v>
      </c>
    </row>
    <row r="26" spans="2:2">
      <c r="B26" s="24" t="str">
        <f>IF(C5&lt;=4.9,est!C33,"SUPERADO")</f>
        <v>SUPERADO</v>
      </c>
    </row>
    <row r="27" spans="2:2">
      <c r="B27" s="24" t="str">
        <f>IF(C5&lt;=4.9,est!C34,"SUPERADO")</f>
        <v>SUPERADO</v>
      </c>
    </row>
    <row r="28" spans="2:2">
      <c r="B28" s="24" t="str">
        <f>IF(C5&lt;=4.9,est!C571,"SUPERADO")</f>
        <v>SUPERADO</v>
      </c>
    </row>
    <row r="29" spans="2:2">
      <c r="B29" s="24" t="str">
        <f>IF(C5&lt;=4.9,est!C36,"SUPERADO")</f>
        <v>SUPERADO</v>
      </c>
    </row>
    <row r="30" spans="2:2">
      <c r="B30" s="24" t="str">
        <f>IF(C5&lt;=4.9,est!C37,"SUPERADO")</f>
        <v>SUPERADO</v>
      </c>
    </row>
    <row r="31" spans="2:2">
      <c r="B31" s="24" t="str">
        <f>IF(C5&lt;=4.9,est!C38,"SUPERADO")</f>
        <v>SUPERADO</v>
      </c>
    </row>
    <row r="32" spans="2:2">
      <c r="B32" s="24" t="str">
        <f>IF(C5&lt;=4.9,est!C39,"SUPERADO")</f>
        <v>SUPERADO</v>
      </c>
    </row>
    <row r="33" spans="2:2">
      <c r="B33" s="24" t="str">
        <f>IF(C5&lt;=4.9,est!C40,"SUPERADO")</f>
        <v>SUPERADO</v>
      </c>
    </row>
    <row r="34" spans="2:2">
      <c r="B34" s="24" t="str">
        <f>IF(C5&lt;=4.9,est!C41,"SUPERADO")</f>
        <v>SUPERADO</v>
      </c>
    </row>
    <row r="35" spans="2:2">
      <c r="B35" s="24" t="str">
        <f>IF(C5&lt;=4.9,est!C42,"SUPERADO")</f>
        <v>SUPERADO</v>
      </c>
    </row>
    <row r="36" spans="2:2">
      <c r="B36" s="31" t="s">
        <v>65</v>
      </c>
    </row>
    <row r="37" spans="2:2">
      <c r="B37" s="24" t="str">
        <f>IF(C6&lt;=4.9,est!C44,"SUPERADO")</f>
        <v>SUPERADO</v>
      </c>
    </row>
    <row r="38" spans="2:2">
      <c r="B38" s="24" t="str">
        <f>IF(C6&lt;=4.9,est!C45,"SUPERADO")</f>
        <v>SUPERADO</v>
      </c>
    </row>
    <row r="39" spans="2:2">
      <c r="B39" s="24" t="str">
        <f>IF(C6&lt;=4.9,est!C46,"SUPERADO")</f>
        <v>SUPERADO</v>
      </c>
    </row>
    <row r="40" spans="2:2">
      <c r="B40" s="24" t="str">
        <f>IF(C6&lt;=4.9,est!C47,"SUPERADO")</f>
        <v>SUPERADO</v>
      </c>
    </row>
    <row r="41" spans="2:2">
      <c r="B41" s="24" t="str">
        <f>IF(C6&lt;=4.9,est!C48,"SUPERADO")</f>
        <v>SUPERADO</v>
      </c>
    </row>
    <row r="42" spans="2:2">
      <c r="B42" s="24" t="str">
        <f>IF(C6&lt;=4.9,est!C49,"SUPERADO")</f>
        <v>SUPERADO</v>
      </c>
    </row>
    <row r="43" spans="2:2">
      <c r="B43" s="24" t="str">
        <f>IF(C6&lt;=4.9,est!C50,"SUPERADO")</f>
        <v>SUPERADO</v>
      </c>
    </row>
    <row r="44" spans="2:2">
      <c r="B44" s="24" t="str">
        <f>IF(C6&lt;=4.9,est!C51,"SUPERADO")</f>
        <v>SUPERADO</v>
      </c>
    </row>
    <row r="45" spans="2:2">
      <c r="B45" s="24" t="str">
        <f>IF(C6&lt;=4.9,est!C52,"SUPERADO")</f>
        <v>SUPERADO</v>
      </c>
    </row>
    <row r="46" spans="2:2">
      <c r="B46" s="24" t="str">
        <f>IF(C6&lt;=4.9,est!C53,"SUPERADO")</f>
        <v>SUPERADO</v>
      </c>
    </row>
    <row r="47" spans="2:2">
      <c r="B47" s="31" t="s">
        <v>66</v>
      </c>
    </row>
    <row r="48" spans="2:2">
      <c r="B48" s="24" t="str">
        <f>IF(C7&lt;=4.9,est!C55,"SUPERADO")</f>
        <v>SUPERADO</v>
      </c>
    </row>
    <row r="49" spans="2:2">
      <c r="B49" s="24" t="str">
        <f>IF(C7&lt;=4.9,est!C56,"SUPERADO")</f>
        <v>SUPERADO</v>
      </c>
    </row>
    <row r="50" spans="2:2">
      <c r="B50" s="24" t="str">
        <f>IF(C7&lt;=4.9,est!C57,"SUPERADO")</f>
        <v>SUPERADO</v>
      </c>
    </row>
    <row r="51" spans="2:2">
      <c r="B51" s="24" t="str">
        <f>IF(C7&lt;=4.9,est!C58,"SUPERADO")</f>
        <v>SUPERADO</v>
      </c>
    </row>
    <row r="52" spans="2:2">
      <c r="B52" s="24" t="str">
        <f>IF(C7&lt;=4.9,est!C59,"SUPERADO")</f>
        <v>SUPERADO</v>
      </c>
    </row>
    <row r="53" spans="2:2">
      <c r="B53" s="24" t="str">
        <f>IF(C7&lt;=4.9,est!C60,"SUPERADO")</f>
        <v>SUPERADO</v>
      </c>
    </row>
    <row r="54" spans="2:2">
      <c r="B54" s="24" t="str">
        <f>IF(C7&lt;=4.9,est!C61,"SUPERADO")</f>
        <v>SUPERADO</v>
      </c>
    </row>
    <row r="55" spans="2:2">
      <c r="B55" s="24" t="str">
        <f>IF(C7&lt;=4.9,est!C62,"SUPERADO")</f>
        <v>SUPERADO</v>
      </c>
    </row>
    <row r="56" spans="2:2">
      <c r="B56" s="24" t="str">
        <f>IF(C7&lt;=4.9,est!C63,"SUPERADO")</f>
        <v>SUPERADO</v>
      </c>
    </row>
    <row r="57" spans="2:2">
      <c r="B57" s="24" t="str">
        <f>IF(C7&lt;=4.9,est!C64,"SUPERADO")</f>
        <v>SUPERADO</v>
      </c>
    </row>
    <row r="58" spans="2:2">
      <c r="B58" s="31" t="s">
        <v>67</v>
      </c>
    </row>
    <row r="59" spans="2:2">
      <c r="B59" s="24" t="str">
        <f>IF(C8&lt;=4.9,est!C66,"SUPERADO")</f>
        <v>SUPERADO</v>
      </c>
    </row>
    <row r="60" spans="2:2">
      <c r="B60" s="24" t="str">
        <f>IF(C8&lt;=4.9,est!C67,"SUPERADO")</f>
        <v>SUPERADO</v>
      </c>
    </row>
    <row r="61" spans="2:2">
      <c r="B61" s="24" t="str">
        <f>IF(C8&lt;=4.9,est!C68,"SUPERADO")</f>
        <v>SUPERADO</v>
      </c>
    </row>
    <row r="62" spans="2:2">
      <c r="B62" s="24" t="str">
        <f>IF(C8&lt;=4.9,est!C69,"SUPERADO")</f>
        <v>SUPERADO</v>
      </c>
    </row>
    <row r="63" spans="2:2">
      <c r="B63" s="24" t="str">
        <f>IF(C8&lt;=4.9,est!C70,"SUPERADO")</f>
        <v>SUPERADO</v>
      </c>
    </row>
    <row r="64" spans="2:2">
      <c r="B64" s="24" t="str">
        <f>IF(C8&lt;=4.9,est!C71,"SUPERADO")</f>
        <v>SUPERADO</v>
      </c>
    </row>
    <row r="65" spans="2:2">
      <c r="B65" s="24" t="str">
        <f>IF(C8&lt;=4.9,est!C72,"SUPERADO")</f>
        <v>SUPERADO</v>
      </c>
    </row>
    <row r="66" spans="2:2">
      <c r="B66" s="24" t="str">
        <f>IF(C8&lt;=4.9,est!C73,"SUPERADO")</f>
        <v>SUPERADO</v>
      </c>
    </row>
    <row r="67" spans="2:2">
      <c r="B67" s="24" t="str">
        <f>IF(C8&lt;=4.9,est!C74,"SUPERADO")</f>
        <v>SUPERADO</v>
      </c>
    </row>
    <row r="68" spans="2:2">
      <c r="B68" s="24" t="str">
        <f>IF(C8&lt;=4.9,est!C75,"SUPERADO")</f>
        <v>SUPERADO</v>
      </c>
    </row>
    <row r="69" spans="2:2">
      <c r="B69" s="31" t="s">
        <v>68</v>
      </c>
    </row>
    <row r="70" spans="2:2">
      <c r="B70" s="24" t="str">
        <f>IF(C9&lt;=4.9,est!C77,"SUPERADO")</f>
        <v>SUPERADO</v>
      </c>
    </row>
    <row r="71" spans="2:2">
      <c r="B71" s="24" t="str">
        <f>IF(C9&lt;=4.9,est!C78,"SUPERADO")</f>
        <v>SUPERADO</v>
      </c>
    </row>
    <row r="72" spans="2:2">
      <c r="B72" s="24" t="str">
        <f>IF(C9&lt;=4.9,est!C79,"SUPERADO")</f>
        <v>SUPERADO</v>
      </c>
    </row>
    <row r="73" spans="2:2">
      <c r="B73" s="24" t="str">
        <f>IF(C9&lt;=4.9,est!C80,"SUPERADO")</f>
        <v>SUPERADO</v>
      </c>
    </row>
    <row r="74" spans="2:2">
      <c r="B74" s="24" t="str">
        <f>IF(C9&lt;=4.9,est!C81,"SUPERADO")</f>
        <v>SUPERADO</v>
      </c>
    </row>
    <row r="75" spans="2:2">
      <c r="B75" s="24" t="str">
        <f>IF(C9&lt;=4.9,est!C82,"SUPERADO")</f>
        <v>SUPERADO</v>
      </c>
    </row>
    <row r="76" spans="2:2">
      <c r="B76" s="24" t="str">
        <f>IF(C9&lt;=4.9,est!C83,"SUPERADO")</f>
        <v>SUPERADO</v>
      </c>
    </row>
    <row r="77" spans="2:2">
      <c r="B77" s="24" t="str">
        <f>IF(C9&lt;=4.9,est!C84,"SUPERADO")</f>
        <v>SUPERADO</v>
      </c>
    </row>
    <row r="78" spans="2:2">
      <c r="B78" s="24" t="str">
        <f>IF(C9&lt;=4.9,est!C85,"SUPERADO")</f>
        <v>SUPERADO</v>
      </c>
    </row>
    <row r="79" spans="2:2">
      <c r="B79" s="24" t="str">
        <f>IF(C9&lt;=4.9,est!C86,"SUPERADO")</f>
        <v>SUPERADO</v>
      </c>
    </row>
  </sheetData>
  <sheetProtection password="C372" sheet="1" objects="1" scenarios="1"/>
  <protectedRanges>
    <protectedRange password="C4B2" sqref="L4" name="Rango1"/>
    <protectedRange password="C4B2" sqref="B12" name="Rango1_2"/>
  </protectedRanges>
  <mergeCells count="2">
    <mergeCell ref="B3:B4"/>
    <mergeCell ref="D3:J3"/>
  </mergeCells>
  <conditionalFormatting sqref="D5:J9 B13">
    <cfRule type="cellIs" dxfId="9" priority="831" operator="equal">
      <formula>"IN"</formula>
    </cfRule>
  </conditionalFormatting>
  <conditionalFormatting sqref="D5:J9">
    <cfRule type="cellIs" dxfId="8" priority="803" operator="equal">
      <formula>"x"</formula>
    </cfRule>
  </conditionalFormatting>
  <conditionalFormatting sqref="L4 A9:A10 A1:A4 B1:K10">
    <cfRule type="cellIs" dxfId="7" priority="445" operator="between">
      <formula>0.1</formula>
      <formula>4.9</formula>
    </cfRule>
  </conditionalFormatting>
  <conditionalFormatting sqref="D5:J9">
    <cfRule type="cellIs" dxfId="6" priority="227" operator="equal">
      <formula>"SI"</formula>
    </cfRule>
    <cfRule type="cellIs" dxfId="5" priority="228" operator="equal">
      <formula>"IN"</formula>
    </cfRule>
  </conditionalFormatting>
  <conditionalFormatting sqref="D5:J9">
    <cfRule type="cellIs" dxfId="4" priority="219" operator="equal">
      <formula>"SI"</formula>
    </cfRule>
    <cfRule type="cellIs" dxfId="3" priority="220" operator="equal">
      <formula>"IN"</formula>
    </cfRule>
  </conditionalFormatting>
  <conditionalFormatting sqref="D5:J9 B5:B9">
    <cfRule type="colorScale" priority="834">
      <colorScale>
        <cfvo type="min" val="0"/>
        <cfvo type="max" val="0"/>
        <color rgb="FFFF7128"/>
        <color rgb="FFFFEF9C"/>
      </colorScale>
    </cfRule>
  </conditionalFormatting>
  <conditionalFormatting sqref="D5:J9">
    <cfRule type="colorScale" priority="842">
      <colorScale>
        <cfvo type="min" val="0"/>
        <cfvo type="max" val="0"/>
        <color rgb="FFFF7128"/>
        <color rgb="FFFFEF9C"/>
      </colorScale>
    </cfRule>
  </conditionalFormatting>
  <conditionalFormatting sqref="B13 B36 B47 B58 B69">
    <cfRule type="cellIs" dxfId="2" priority="3" operator="equal">
      <formula>"IN"</formula>
    </cfRule>
  </conditionalFormatting>
  <conditionalFormatting sqref="B12:B13">
    <cfRule type="cellIs" dxfId="1" priority="2" operator="between">
      <formula>0.1</formula>
      <formula>4.9</formula>
    </cfRule>
  </conditionalFormatting>
  <conditionalFormatting sqref="C10">
    <cfRule type="cellIs" dxfId="0" priority="1" operator="between">
      <formula>0.1</formula>
      <formula>4.9</formula>
    </cfRule>
  </conditionalFormatting>
  <dataValidations count="3">
    <dataValidation type="list" allowBlank="1" showInputMessage="1" showErrorMessage="1" sqref="J2">
      <formula1>si</formula1>
    </dataValidation>
    <dataValidation type="list" allowBlank="1" showInputMessage="1" showErrorMessage="1" sqref="L2">
      <formula1>cur</formula1>
    </dataValidation>
    <dataValidation type="list" allowBlank="1" showInputMessage="1" showErrorMessage="1" sqref="G1">
      <formula1>$U$5:$U$9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15"/>
  <sheetViews>
    <sheetView workbookViewId="0">
      <selection activeCell="C5" sqref="C5:AD15"/>
    </sheetView>
  </sheetViews>
  <sheetFormatPr baseColWidth="10" defaultRowHeight="15"/>
  <cols>
    <col min="1" max="1" width="12.7109375" customWidth="1"/>
    <col min="2" max="2" width="100.7109375" customWidth="1"/>
    <col min="3" max="29" width="5.7109375" customWidth="1"/>
  </cols>
  <sheetData>
    <row r="1" spans="1:30">
      <c r="A1" s="10"/>
    </row>
    <row r="2" spans="1:30">
      <c r="A2" s="10"/>
    </row>
    <row r="3" spans="1:30">
      <c r="B3" s="42">
        <f>est!C5</f>
        <v>0</v>
      </c>
      <c r="G3" s="47" t="s">
        <v>54</v>
      </c>
      <c r="H3" s="48"/>
      <c r="I3" s="48"/>
    </row>
    <row r="4" spans="1:30" ht="99.95" customHeight="1">
      <c r="B4" s="43"/>
      <c r="C4" s="21">
        <f>general!B4</f>
        <v>0</v>
      </c>
      <c r="D4" s="21">
        <f>general!B5</f>
        <v>0</v>
      </c>
      <c r="E4" s="21">
        <f>general!B6</f>
        <v>0</v>
      </c>
      <c r="F4" s="21">
        <f>general!B7</f>
        <v>0</v>
      </c>
      <c r="G4" s="21">
        <f>general!B8</f>
        <v>0</v>
      </c>
      <c r="H4" s="21">
        <f>general!B9</f>
        <v>0</v>
      </c>
      <c r="I4" s="21">
        <f>general!B10</f>
        <v>0</v>
      </c>
      <c r="J4" s="21">
        <f>general!B11</f>
        <v>0</v>
      </c>
      <c r="K4" s="21">
        <f>general!B12</f>
        <v>0</v>
      </c>
      <c r="L4" s="21">
        <f>general!B13</f>
        <v>0</v>
      </c>
      <c r="M4" s="21">
        <f>general!B14</f>
        <v>0</v>
      </c>
      <c r="N4" s="21">
        <f>general!B15</f>
        <v>0</v>
      </c>
      <c r="O4" s="21">
        <f>general!B16</f>
        <v>0</v>
      </c>
      <c r="P4" s="21">
        <f>general!B17</f>
        <v>0</v>
      </c>
      <c r="Q4" s="21">
        <f>general!B18</f>
        <v>0</v>
      </c>
      <c r="R4" s="21">
        <f>general!B19</f>
        <v>0</v>
      </c>
      <c r="S4" s="21">
        <f>general!B20</f>
        <v>0</v>
      </c>
      <c r="T4" s="21">
        <f>general!B21</f>
        <v>0</v>
      </c>
      <c r="U4" s="21">
        <f>general!B22</f>
        <v>0</v>
      </c>
      <c r="V4" s="21">
        <f>general!B23</f>
        <v>0</v>
      </c>
      <c r="W4" s="21">
        <f>general!B24</f>
        <v>0</v>
      </c>
      <c r="X4" s="21">
        <f>general!B25</f>
        <v>0</v>
      </c>
      <c r="Y4" s="21">
        <f>general!B26</f>
        <v>0</v>
      </c>
      <c r="Z4" s="21">
        <f>general!B27</f>
        <v>0</v>
      </c>
      <c r="AA4" s="21">
        <f>general!B28</f>
        <v>0</v>
      </c>
      <c r="AB4" s="21">
        <f>general!B29</f>
        <v>0</v>
      </c>
      <c r="AC4" s="21">
        <f>general!B30</f>
        <v>0</v>
      </c>
    </row>
    <row r="5" spans="1:30">
      <c r="A5" s="14">
        <v>1</v>
      </c>
      <c r="B5" s="35"/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  <c r="AD5" s="41"/>
    </row>
    <row r="6" spans="1:30">
      <c r="A6" s="14">
        <f>SUM(A5)+1</f>
        <v>2</v>
      </c>
      <c r="B6" s="35"/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41"/>
    </row>
    <row r="7" spans="1:30">
      <c r="A7" s="14">
        <f t="shared" ref="A7:A14" si="0">SUM(A6)+1</f>
        <v>3</v>
      </c>
      <c r="B7" s="35"/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41"/>
    </row>
    <row r="8" spans="1:30">
      <c r="A8" s="14">
        <f t="shared" si="0"/>
        <v>4</v>
      </c>
      <c r="B8" s="35"/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41"/>
    </row>
    <row r="9" spans="1:30">
      <c r="A9" s="14">
        <f t="shared" si="0"/>
        <v>5</v>
      </c>
      <c r="B9" s="35"/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41"/>
    </row>
    <row r="10" spans="1:30">
      <c r="A10" s="33">
        <f t="shared" si="0"/>
        <v>6</v>
      </c>
      <c r="B10" s="14"/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41"/>
    </row>
    <row r="11" spans="1:30">
      <c r="A11" s="33">
        <f t="shared" si="0"/>
        <v>7</v>
      </c>
      <c r="B11" s="14"/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41"/>
    </row>
    <row r="12" spans="1:30">
      <c r="A12" s="33">
        <f t="shared" si="0"/>
        <v>8</v>
      </c>
      <c r="B12" s="14"/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41"/>
    </row>
    <row r="13" spans="1:30">
      <c r="A13" s="33">
        <f t="shared" si="0"/>
        <v>9</v>
      </c>
      <c r="B13" s="14"/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41"/>
    </row>
    <row r="14" spans="1:30">
      <c r="A14" s="33">
        <f t="shared" si="0"/>
        <v>10</v>
      </c>
      <c r="B14" s="14"/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41"/>
    </row>
    <row r="15" spans="1:30">
      <c r="B15" s="3" t="s">
        <v>52</v>
      </c>
      <c r="C15" s="22" t="e">
        <f>AVERAGEIF(C5:C14,"&lt;&gt;0")</f>
        <v>#DIV/0!</v>
      </c>
      <c r="D15" s="22" t="e">
        <f t="shared" ref="D15:AC15" si="1">AVERAGEIF(D5:D14,"&lt;&gt;0")</f>
        <v>#DIV/0!</v>
      </c>
      <c r="E15" s="22" t="e">
        <f t="shared" si="1"/>
        <v>#DIV/0!</v>
      </c>
      <c r="F15" s="22" t="e">
        <f t="shared" si="1"/>
        <v>#DIV/0!</v>
      </c>
      <c r="G15" s="22" t="e">
        <f t="shared" si="1"/>
        <v>#DIV/0!</v>
      </c>
      <c r="H15" s="22" t="e">
        <f t="shared" si="1"/>
        <v>#DIV/0!</v>
      </c>
      <c r="I15" s="22" t="e">
        <f t="shared" si="1"/>
        <v>#DIV/0!</v>
      </c>
      <c r="J15" s="22" t="e">
        <f t="shared" si="1"/>
        <v>#DIV/0!</v>
      </c>
      <c r="K15" s="22" t="e">
        <f t="shared" si="1"/>
        <v>#DIV/0!</v>
      </c>
      <c r="L15" s="22" t="e">
        <f t="shared" si="1"/>
        <v>#DIV/0!</v>
      </c>
      <c r="M15" s="22" t="e">
        <f t="shared" si="1"/>
        <v>#DIV/0!</v>
      </c>
      <c r="N15" s="22" t="e">
        <f t="shared" si="1"/>
        <v>#DIV/0!</v>
      </c>
      <c r="O15" s="22" t="e">
        <f t="shared" si="1"/>
        <v>#DIV/0!</v>
      </c>
      <c r="P15" s="22" t="e">
        <f t="shared" si="1"/>
        <v>#DIV/0!</v>
      </c>
      <c r="Q15" s="22" t="e">
        <f t="shared" si="1"/>
        <v>#DIV/0!</v>
      </c>
      <c r="R15" s="22" t="e">
        <f t="shared" si="1"/>
        <v>#DIV/0!</v>
      </c>
      <c r="S15" s="22" t="e">
        <f t="shared" si="1"/>
        <v>#DIV/0!</v>
      </c>
      <c r="T15" s="22" t="e">
        <f t="shared" si="1"/>
        <v>#DIV/0!</v>
      </c>
      <c r="U15" s="22" t="e">
        <f t="shared" si="1"/>
        <v>#DIV/0!</v>
      </c>
      <c r="V15" s="22" t="e">
        <f t="shared" si="1"/>
        <v>#DIV/0!</v>
      </c>
      <c r="W15" s="22" t="e">
        <f t="shared" si="1"/>
        <v>#DIV/0!</v>
      </c>
      <c r="X15" s="22" t="e">
        <f t="shared" si="1"/>
        <v>#DIV/0!</v>
      </c>
      <c r="Y15" s="22" t="e">
        <f t="shared" si="1"/>
        <v>#DIV/0!</v>
      </c>
      <c r="Z15" s="22" t="e">
        <f t="shared" si="1"/>
        <v>#DIV/0!</v>
      </c>
      <c r="AA15" s="22" t="e">
        <f t="shared" si="1"/>
        <v>#DIV/0!</v>
      </c>
      <c r="AB15" s="22" t="e">
        <f t="shared" si="1"/>
        <v>#DIV/0!</v>
      </c>
      <c r="AC15" s="22" t="e">
        <f t="shared" si="1"/>
        <v>#DIV/0!</v>
      </c>
      <c r="AD15" s="41"/>
    </row>
  </sheetData>
  <sheetProtection password="C372" sheet="1" objects="1" scenarios="1"/>
  <protectedRanges>
    <protectedRange password="C4B2" sqref="A3:B4" name="Rango1_1"/>
    <protectedRange password="C4B2" sqref="A3:B4" name="Rango2_1"/>
  </protectedRanges>
  <mergeCells count="2">
    <mergeCell ref="B3:B4"/>
    <mergeCell ref="G3:I3"/>
  </mergeCells>
  <dataValidations count="1">
    <dataValidation type="list" allowBlank="1" showInputMessage="1" showErrorMessage="1" sqref="C5:AC14">
      <formula1>notas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15"/>
  <sheetViews>
    <sheetView workbookViewId="0">
      <selection activeCell="E6" sqref="E6"/>
    </sheetView>
  </sheetViews>
  <sheetFormatPr baseColWidth="10" defaultRowHeight="15"/>
  <cols>
    <col min="1" max="1" width="12.7109375" customWidth="1"/>
    <col min="2" max="2" width="100.7109375" customWidth="1"/>
    <col min="3" max="29" width="5.7109375" customWidth="1"/>
  </cols>
  <sheetData>
    <row r="1" spans="1:29">
      <c r="A1" s="10"/>
    </row>
    <row r="2" spans="1:29">
      <c r="A2" s="10"/>
    </row>
    <row r="3" spans="1:29">
      <c r="B3" s="42">
        <f>est!C6</f>
        <v>0</v>
      </c>
      <c r="G3" s="47" t="s">
        <v>54</v>
      </c>
      <c r="H3" s="48"/>
      <c r="I3" s="48"/>
    </row>
    <row r="4" spans="1:29" ht="99.95" customHeight="1">
      <c r="B4" s="43"/>
      <c r="C4" s="21">
        <f>general!B4</f>
        <v>0</v>
      </c>
      <c r="D4" s="21">
        <f>general!B5</f>
        <v>0</v>
      </c>
      <c r="E4" s="21">
        <f>general!B6</f>
        <v>0</v>
      </c>
      <c r="F4" s="21">
        <f>general!B7</f>
        <v>0</v>
      </c>
      <c r="G4" s="21">
        <f>general!B8</f>
        <v>0</v>
      </c>
      <c r="H4" s="21">
        <f>general!B9</f>
        <v>0</v>
      </c>
      <c r="I4" s="21">
        <f>general!B10</f>
        <v>0</v>
      </c>
      <c r="J4" s="21">
        <f>general!B11</f>
        <v>0</v>
      </c>
      <c r="K4" s="21">
        <f>general!B12</f>
        <v>0</v>
      </c>
      <c r="L4" s="21">
        <f>general!B13</f>
        <v>0</v>
      </c>
      <c r="M4" s="21">
        <f>general!B14</f>
        <v>0</v>
      </c>
      <c r="N4" s="21">
        <f>general!B15</f>
        <v>0</v>
      </c>
      <c r="O4" s="21">
        <f>general!B16</f>
        <v>0</v>
      </c>
      <c r="P4" s="21">
        <f>general!B17</f>
        <v>0</v>
      </c>
      <c r="Q4" s="21">
        <f>general!B18</f>
        <v>0</v>
      </c>
      <c r="R4" s="21">
        <f>general!B19</f>
        <v>0</v>
      </c>
      <c r="S4" s="21">
        <f>general!B20</f>
        <v>0</v>
      </c>
      <c r="T4" s="21">
        <f>general!B21</f>
        <v>0</v>
      </c>
      <c r="U4" s="21">
        <f>general!B22</f>
        <v>0</v>
      </c>
      <c r="V4" s="21">
        <f>general!B23</f>
        <v>0</v>
      </c>
      <c r="W4" s="21">
        <f>general!B24</f>
        <v>0</v>
      </c>
      <c r="X4" s="21">
        <f>general!B25</f>
        <v>0</v>
      </c>
      <c r="Y4" s="21">
        <f>general!B26</f>
        <v>0</v>
      </c>
      <c r="Z4" s="21">
        <f>general!B27</f>
        <v>0</v>
      </c>
      <c r="AA4" s="21">
        <f>general!B28</f>
        <v>0</v>
      </c>
      <c r="AB4" s="21">
        <f>general!B29</f>
        <v>0</v>
      </c>
      <c r="AC4" s="21">
        <f>general!B30</f>
        <v>0</v>
      </c>
    </row>
    <row r="5" spans="1:29">
      <c r="A5" s="14">
        <v>1</v>
      </c>
      <c r="B5" s="35"/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</row>
    <row r="6" spans="1:29">
      <c r="A6" s="14">
        <f>SUM(A5)+1</f>
        <v>2</v>
      </c>
      <c r="B6" s="35"/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</row>
    <row r="7" spans="1:29">
      <c r="A7" s="14">
        <f t="shared" ref="A7:A14" si="0">SUM(A6)+1</f>
        <v>3</v>
      </c>
      <c r="B7" s="35"/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</row>
    <row r="8" spans="1:29">
      <c r="A8" s="14">
        <f t="shared" si="0"/>
        <v>4</v>
      </c>
      <c r="B8" s="35"/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</row>
    <row r="9" spans="1:29">
      <c r="A9" s="14">
        <f t="shared" si="0"/>
        <v>5</v>
      </c>
      <c r="B9" s="35"/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</row>
    <row r="10" spans="1:29">
      <c r="A10" s="33">
        <f t="shared" si="0"/>
        <v>6</v>
      </c>
      <c r="B10" s="14"/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</row>
    <row r="11" spans="1:29">
      <c r="A11" s="33">
        <f t="shared" si="0"/>
        <v>7</v>
      </c>
      <c r="B11" s="14"/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</row>
    <row r="12" spans="1:29">
      <c r="A12" s="33">
        <f t="shared" si="0"/>
        <v>8</v>
      </c>
      <c r="B12" s="14"/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</row>
    <row r="13" spans="1:29">
      <c r="A13" s="33">
        <f t="shared" si="0"/>
        <v>9</v>
      </c>
      <c r="B13" s="14"/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</row>
    <row r="14" spans="1:29">
      <c r="A14" s="33">
        <f t="shared" si="0"/>
        <v>10</v>
      </c>
      <c r="B14" s="14"/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</row>
    <row r="15" spans="1:29">
      <c r="B15" s="3" t="s">
        <v>52</v>
      </c>
      <c r="C15" s="22" t="e">
        <f>AVERAGEIF(C5:C14,"&lt;&gt;0")</f>
        <v>#DIV/0!</v>
      </c>
      <c r="D15" s="22" t="e">
        <f t="shared" ref="D15:AC15" si="1">AVERAGEIF(D5:D14,"&lt;&gt;0")</f>
        <v>#DIV/0!</v>
      </c>
      <c r="E15" s="22" t="e">
        <f t="shared" si="1"/>
        <v>#DIV/0!</v>
      </c>
      <c r="F15" s="22" t="e">
        <f t="shared" si="1"/>
        <v>#DIV/0!</v>
      </c>
      <c r="G15" s="22" t="e">
        <f t="shared" si="1"/>
        <v>#DIV/0!</v>
      </c>
      <c r="H15" s="22" t="e">
        <f t="shared" si="1"/>
        <v>#DIV/0!</v>
      </c>
      <c r="I15" s="22" t="e">
        <f t="shared" si="1"/>
        <v>#DIV/0!</v>
      </c>
      <c r="J15" s="22" t="e">
        <f t="shared" si="1"/>
        <v>#DIV/0!</v>
      </c>
      <c r="K15" s="22" t="e">
        <f t="shared" si="1"/>
        <v>#DIV/0!</v>
      </c>
      <c r="L15" s="22" t="e">
        <f t="shared" si="1"/>
        <v>#DIV/0!</v>
      </c>
      <c r="M15" s="22" t="e">
        <f t="shared" si="1"/>
        <v>#DIV/0!</v>
      </c>
      <c r="N15" s="22" t="e">
        <f t="shared" si="1"/>
        <v>#DIV/0!</v>
      </c>
      <c r="O15" s="22" t="e">
        <f t="shared" si="1"/>
        <v>#DIV/0!</v>
      </c>
      <c r="P15" s="22" t="e">
        <f t="shared" si="1"/>
        <v>#DIV/0!</v>
      </c>
      <c r="Q15" s="22" t="e">
        <f t="shared" si="1"/>
        <v>#DIV/0!</v>
      </c>
      <c r="R15" s="22" t="e">
        <f t="shared" si="1"/>
        <v>#DIV/0!</v>
      </c>
      <c r="S15" s="22" t="e">
        <f t="shared" si="1"/>
        <v>#DIV/0!</v>
      </c>
      <c r="T15" s="22" t="e">
        <f t="shared" si="1"/>
        <v>#DIV/0!</v>
      </c>
      <c r="U15" s="22" t="e">
        <f t="shared" si="1"/>
        <v>#DIV/0!</v>
      </c>
      <c r="V15" s="22" t="e">
        <f t="shared" si="1"/>
        <v>#DIV/0!</v>
      </c>
      <c r="W15" s="22" t="e">
        <f t="shared" si="1"/>
        <v>#DIV/0!</v>
      </c>
      <c r="X15" s="22" t="e">
        <f t="shared" si="1"/>
        <v>#DIV/0!</v>
      </c>
      <c r="Y15" s="22" t="e">
        <f t="shared" si="1"/>
        <v>#DIV/0!</v>
      </c>
      <c r="Z15" s="22" t="e">
        <f t="shared" si="1"/>
        <v>#DIV/0!</v>
      </c>
      <c r="AA15" s="22" t="e">
        <f t="shared" si="1"/>
        <v>#DIV/0!</v>
      </c>
      <c r="AB15" s="22" t="e">
        <f t="shared" si="1"/>
        <v>#DIV/0!</v>
      </c>
      <c r="AC15" s="22" t="e">
        <f t="shared" si="1"/>
        <v>#DIV/0!</v>
      </c>
    </row>
  </sheetData>
  <sheetProtection password="C4B2" sheet="1" objects="1" scenarios="1"/>
  <protectedRanges>
    <protectedRange password="C4B2" sqref="A3:B4" name="Rango1_1"/>
    <protectedRange password="C4B2" sqref="A3:B4" name="Rango2_1"/>
  </protectedRanges>
  <mergeCells count="2">
    <mergeCell ref="B3:B4"/>
    <mergeCell ref="G3:I3"/>
  </mergeCells>
  <dataValidations count="1">
    <dataValidation type="list" allowBlank="1" showInputMessage="1" showErrorMessage="1" sqref="C5:AC14">
      <formula1>notas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15"/>
  <sheetViews>
    <sheetView workbookViewId="0">
      <selection activeCell="B5" sqref="B5"/>
    </sheetView>
  </sheetViews>
  <sheetFormatPr baseColWidth="10" defaultRowHeight="15"/>
  <cols>
    <col min="1" max="1" width="12.7109375" customWidth="1"/>
    <col min="2" max="2" width="100.7109375" customWidth="1"/>
    <col min="3" max="29" width="5.7109375" customWidth="1"/>
  </cols>
  <sheetData>
    <row r="1" spans="1:30">
      <c r="A1" s="10"/>
    </row>
    <row r="2" spans="1:30">
      <c r="A2" s="10"/>
    </row>
    <row r="3" spans="1:30">
      <c r="B3" s="42">
        <f>est!C7</f>
        <v>0</v>
      </c>
      <c r="G3" s="47" t="s">
        <v>54</v>
      </c>
      <c r="H3" s="48"/>
      <c r="I3" s="48"/>
    </row>
    <row r="4" spans="1:30" ht="99.95" customHeight="1">
      <c r="B4" s="43"/>
      <c r="C4" s="21">
        <f>general!B4</f>
        <v>0</v>
      </c>
      <c r="D4" s="21">
        <f>general!B5</f>
        <v>0</v>
      </c>
      <c r="E4" s="21">
        <f>general!B6</f>
        <v>0</v>
      </c>
      <c r="F4" s="21">
        <f>general!B7</f>
        <v>0</v>
      </c>
      <c r="G4" s="21">
        <f>general!B8</f>
        <v>0</v>
      </c>
      <c r="H4" s="21">
        <f>general!B9</f>
        <v>0</v>
      </c>
      <c r="I4" s="21">
        <f>general!B10</f>
        <v>0</v>
      </c>
      <c r="J4" s="21">
        <f>general!B11</f>
        <v>0</v>
      </c>
      <c r="K4" s="21">
        <f>general!B12</f>
        <v>0</v>
      </c>
      <c r="L4" s="21">
        <f>general!B13</f>
        <v>0</v>
      </c>
      <c r="M4" s="21">
        <f>general!B14</f>
        <v>0</v>
      </c>
      <c r="N4" s="21">
        <f>general!B15</f>
        <v>0</v>
      </c>
      <c r="O4" s="21">
        <f>general!B16</f>
        <v>0</v>
      </c>
      <c r="P4" s="21">
        <f>general!B17</f>
        <v>0</v>
      </c>
      <c r="Q4" s="21">
        <f>general!B18</f>
        <v>0</v>
      </c>
      <c r="R4" s="21">
        <f>general!B19</f>
        <v>0</v>
      </c>
      <c r="S4" s="21">
        <f>general!B20</f>
        <v>0</v>
      </c>
      <c r="T4" s="21">
        <f>general!B21</f>
        <v>0</v>
      </c>
      <c r="U4" s="21">
        <f>general!B22</f>
        <v>0</v>
      </c>
      <c r="V4" s="21">
        <f>general!B23</f>
        <v>0</v>
      </c>
      <c r="W4" s="21">
        <f>general!B24</f>
        <v>0</v>
      </c>
      <c r="X4" s="21">
        <f>general!B25</f>
        <v>0</v>
      </c>
      <c r="Y4" s="21">
        <f>general!B26</f>
        <v>0</v>
      </c>
      <c r="Z4" s="21">
        <f>general!B27</f>
        <v>0</v>
      </c>
      <c r="AA4" s="21">
        <f>general!B28</f>
        <v>0</v>
      </c>
      <c r="AB4" s="21">
        <f>general!B29</f>
        <v>0</v>
      </c>
      <c r="AC4" s="21">
        <f>general!B30</f>
        <v>0</v>
      </c>
    </row>
    <row r="5" spans="1:30">
      <c r="A5" s="14">
        <v>1</v>
      </c>
      <c r="B5" s="35"/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  <c r="AD5" s="41"/>
    </row>
    <row r="6" spans="1:30">
      <c r="A6" s="14">
        <f>SUM(A5)+1</f>
        <v>2</v>
      </c>
      <c r="B6" s="35"/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41"/>
    </row>
    <row r="7" spans="1:30">
      <c r="A7" s="14">
        <f t="shared" ref="A7:A14" si="0">SUM(A6)+1</f>
        <v>3</v>
      </c>
      <c r="B7" s="35"/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41"/>
    </row>
    <row r="8" spans="1:30">
      <c r="A8" s="14">
        <f t="shared" si="0"/>
        <v>4</v>
      </c>
      <c r="B8" s="35"/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41"/>
    </row>
    <row r="9" spans="1:30">
      <c r="A9" s="14">
        <f t="shared" si="0"/>
        <v>5</v>
      </c>
      <c r="B9" s="35"/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41"/>
    </row>
    <row r="10" spans="1:30">
      <c r="A10" s="33">
        <f t="shared" si="0"/>
        <v>6</v>
      </c>
      <c r="B10" s="14"/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41"/>
    </row>
    <row r="11" spans="1:30">
      <c r="A11" s="33">
        <f t="shared" si="0"/>
        <v>7</v>
      </c>
      <c r="B11" s="14"/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41"/>
    </row>
    <row r="12" spans="1:30">
      <c r="A12" s="33">
        <f t="shared" si="0"/>
        <v>8</v>
      </c>
      <c r="B12" s="14"/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41"/>
    </row>
    <row r="13" spans="1:30">
      <c r="A13" s="33">
        <f t="shared" si="0"/>
        <v>9</v>
      </c>
      <c r="B13" s="14"/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41"/>
    </row>
    <row r="14" spans="1:30">
      <c r="A14" s="33">
        <f t="shared" si="0"/>
        <v>10</v>
      </c>
      <c r="B14" s="14"/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41"/>
    </row>
    <row r="15" spans="1:30">
      <c r="B15" s="3" t="s">
        <v>52</v>
      </c>
      <c r="C15" s="22" t="e">
        <f>AVERAGEIF(C5:C14,"&lt;&gt;0")</f>
        <v>#DIV/0!</v>
      </c>
      <c r="D15" s="22" t="e">
        <f t="shared" ref="D15:AC15" si="1">AVERAGEIF(D5:D14,"&lt;&gt;0")</f>
        <v>#DIV/0!</v>
      </c>
      <c r="E15" s="22" t="e">
        <f t="shared" si="1"/>
        <v>#DIV/0!</v>
      </c>
      <c r="F15" s="22" t="e">
        <f t="shared" si="1"/>
        <v>#DIV/0!</v>
      </c>
      <c r="G15" s="22" t="e">
        <f t="shared" si="1"/>
        <v>#DIV/0!</v>
      </c>
      <c r="H15" s="22" t="e">
        <f t="shared" si="1"/>
        <v>#DIV/0!</v>
      </c>
      <c r="I15" s="22" t="e">
        <f t="shared" si="1"/>
        <v>#DIV/0!</v>
      </c>
      <c r="J15" s="22" t="e">
        <f t="shared" si="1"/>
        <v>#DIV/0!</v>
      </c>
      <c r="K15" s="22" t="e">
        <f t="shared" si="1"/>
        <v>#DIV/0!</v>
      </c>
      <c r="L15" s="22" t="e">
        <f t="shared" si="1"/>
        <v>#DIV/0!</v>
      </c>
      <c r="M15" s="22" t="e">
        <f t="shared" si="1"/>
        <v>#DIV/0!</v>
      </c>
      <c r="N15" s="22" t="e">
        <f t="shared" si="1"/>
        <v>#DIV/0!</v>
      </c>
      <c r="O15" s="22" t="e">
        <f t="shared" si="1"/>
        <v>#DIV/0!</v>
      </c>
      <c r="P15" s="22" t="e">
        <f t="shared" si="1"/>
        <v>#DIV/0!</v>
      </c>
      <c r="Q15" s="22" t="e">
        <f t="shared" si="1"/>
        <v>#DIV/0!</v>
      </c>
      <c r="R15" s="22" t="e">
        <f t="shared" si="1"/>
        <v>#DIV/0!</v>
      </c>
      <c r="S15" s="22" t="e">
        <f t="shared" si="1"/>
        <v>#DIV/0!</v>
      </c>
      <c r="T15" s="22" t="e">
        <f t="shared" si="1"/>
        <v>#DIV/0!</v>
      </c>
      <c r="U15" s="22" t="e">
        <f t="shared" si="1"/>
        <v>#DIV/0!</v>
      </c>
      <c r="V15" s="22" t="e">
        <f t="shared" si="1"/>
        <v>#DIV/0!</v>
      </c>
      <c r="W15" s="22" t="e">
        <f t="shared" si="1"/>
        <v>#DIV/0!</v>
      </c>
      <c r="X15" s="22" t="e">
        <f t="shared" si="1"/>
        <v>#DIV/0!</v>
      </c>
      <c r="Y15" s="22" t="e">
        <f t="shared" si="1"/>
        <v>#DIV/0!</v>
      </c>
      <c r="Z15" s="22" t="e">
        <f t="shared" si="1"/>
        <v>#DIV/0!</v>
      </c>
      <c r="AA15" s="22" t="e">
        <f t="shared" si="1"/>
        <v>#DIV/0!</v>
      </c>
      <c r="AB15" s="22" t="e">
        <f t="shared" si="1"/>
        <v>#DIV/0!</v>
      </c>
      <c r="AC15" s="22" t="e">
        <f t="shared" si="1"/>
        <v>#DIV/0!</v>
      </c>
      <c r="AD15" s="41"/>
    </row>
  </sheetData>
  <sheetProtection password="C4B2" sheet="1" objects="1" scenarios="1"/>
  <protectedRanges>
    <protectedRange password="C4B2" sqref="A3:B4" name="Rango1_1"/>
    <protectedRange password="C4B2" sqref="A3:B4" name="Rango2_1"/>
  </protectedRanges>
  <mergeCells count="2">
    <mergeCell ref="B3:B4"/>
    <mergeCell ref="G3:I3"/>
  </mergeCells>
  <dataValidations count="1">
    <dataValidation type="list" allowBlank="1" showInputMessage="1" showErrorMessage="1" sqref="C5:AC14">
      <formula1>notas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C15"/>
  <sheetViews>
    <sheetView topLeftCell="C1" workbookViewId="0">
      <selection activeCell="C5" sqref="C5:AC15"/>
    </sheetView>
  </sheetViews>
  <sheetFormatPr baseColWidth="10" defaultRowHeight="15"/>
  <cols>
    <col min="1" max="1" width="12.7109375" customWidth="1"/>
    <col min="2" max="2" width="100.7109375" customWidth="1"/>
    <col min="3" max="29" width="5.7109375" customWidth="1"/>
  </cols>
  <sheetData>
    <row r="1" spans="1:29">
      <c r="A1" s="10"/>
    </row>
    <row r="2" spans="1:29">
      <c r="A2" s="10"/>
    </row>
    <row r="3" spans="1:29">
      <c r="B3" s="42">
        <f>est!C8</f>
        <v>0</v>
      </c>
      <c r="G3" s="47" t="s">
        <v>54</v>
      </c>
      <c r="H3" s="48"/>
      <c r="I3" s="48"/>
    </row>
    <row r="4" spans="1:29" ht="99.95" customHeight="1">
      <c r="B4" s="43"/>
      <c r="C4" s="21">
        <f>general!B4</f>
        <v>0</v>
      </c>
      <c r="D4" s="21">
        <f>general!B5</f>
        <v>0</v>
      </c>
      <c r="E4" s="21">
        <f>general!B6</f>
        <v>0</v>
      </c>
      <c r="F4" s="21">
        <f>general!B7</f>
        <v>0</v>
      </c>
      <c r="G4" s="21">
        <f>general!B8</f>
        <v>0</v>
      </c>
      <c r="H4" s="21">
        <f>general!B9</f>
        <v>0</v>
      </c>
      <c r="I4" s="21">
        <f>general!B10</f>
        <v>0</v>
      </c>
      <c r="J4" s="21">
        <f>general!B11</f>
        <v>0</v>
      </c>
      <c r="K4" s="21">
        <f>general!B12</f>
        <v>0</v>
      </c>
      <c r="L4" s="21">
        <f>general!B13</f>
        <v>0</v>
      </c>
      <c r="M4" s="21">
        <f>general!B14</f>
        <v>0</v>
      </c>
      <c r="N4" s="21">
        <f>general!B15</f>
        <v>0</v>
      </c>
      <c r="O4" s="21">
        <f>general!B16</f>
        <v>0</v>
      </c>
      <c r="P4" s="21">
        <f>general!B17</f>
        <v>0</v>
      </c>
      <c r="Q4" s="21">
        <f>general!B18</f>
        <v>0</v>
      </c>
      <c r="R4" s="21">
        <f>general!B19</f>
        <v>0</v>
      </c>
      <c r="S4" s="21">
        <f>general!B20</f>
        <v>0</v>
      </c>
      <c r="T4" s="21">
        <f>general!B21</f>
        <v>0</v>
      </c>
      <c r="U4" s="21">
        <f>general!B22</f>
        <v>0</v>
      </c>
      <c r="V4" s="21">
        <f>general!B23</f>
        <v>0</v>
      </c>
      <c r="W4" s="21">
        <f>general!B24</f>
        <v>0</v>
      </c>
      <c r="X4" s="21">
        <f>general!B25</f>
        <v>0</v>
      </c>
      <c r="Y4" s="21">
        <f>general!B26</f>
        <v>0</v>
      </c>
      <c r="Z4" s="21">
        <f>general!B27</f>
        <v>0</v>
      </c>
      <c r="AA4" s="21">
        <f>general!B28</f>
        <v>0</v>
      </c>
      <c r="AB4" s="21">
        <f>general!B29</f>
        <v>0</v>
      </c>
      <c r="AC4" s="21">
        <f>general!B30</f>
        <v>0</v>
      </c>
    </row>
    <row r="5" spans="1:29">
      <c r="A5" s="14">
        <v>1</v>
      </c>
      <c r="B5" s="35"/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</row>
    <row r="6" spans="1:29">
      <c r="A6" s="14">
        <f>SUM(A5)+1</f>
        <v>2</v>
      </c>
      <c r="B6" s="35"/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</row>
    <row r="7" spans="1:29">
      <c r="A7" s="14">
        <f t="shared" ref="A7:A14" si="0">SUM(A6)+1</f>
        <v>3</v>
      </c>
      <c r="B7" s="35"/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</row>
    <row r="8" spans="1:29">
      <c r="A8" s="14">
        <f t="shared" si="0"/>
        <v>4</v>
      </c>
      <c r="B8" s="35"/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</row>
    <row r="9" spans="1:29">
      <c r="A9" s="14">
        <f t="shared" si="0"/>
        <v>5</v>
      </c>
      <c r="B9" s="35"/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</row>
    <row r="10" spans="1:29">
      <c r="A10" s="33">
        <f t="shared" si="0"/>
        <v>6</v>
      </c>
      <c r="B10" s="14"/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</row>
    <row r="11" spans="1:29">
      <c r="A11" s="33">
        <f t="shared" si="0"/>
        <v>7</v>
      </c>
      <c r="B11" s="14"/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</row>
    <row r="12" spans="1:29">
      <c r="A12" s="33">
        <f t="shared" si="0"/>
        <v>8</v>
      </c>
      <c r="B12" s="14"/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</row>
    <row r="13" spans="1:29">
      <c r="A13" s="33">
        <f t="shared" si="0"/>
        <v>9</v>
      </c>
      <c r="B13" s="14"/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</row>
    <row r="14" spans="1:29">
      <c r="A14" s="33">
        <f t="shared" si="0"/>
        <v>10</v>
      </c>
      <c r="B14" s="14"/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</row>
    <row r="15" spans="1:29">
      <c r="B15" s="3" t="s">
        <v>52</v>
      </c>
      <c r="C15" s="22" t="e">
        <f>AVERAGEIF(C5:C14,"&lt;&gt;0")</f>
        <v>#DIV/0!</v>
      </c>
      <c r="D15" s="22" t="e">
        <f>AVERAGEIF(D5:D14,"&lt;&gt;0")</f>
        <v>#DIV/0!</v>
      </c>
      <c r="E15" s="22" t="e">
        <f>AVERAGEIF(E5:E14,"&lt;&gt;0")</f>
        <v>#DIV/0!</v>
      </c>
      <c r="F15" s="22" t="e">
        <f t="shared" ref="F15:AC15" si="1">AVERAGEIF(F5:F14,"&lt;&gt;0")</f>
        <v>#DIV/0!</v>
      </c>
      <c r="G15" s="22" t="e">
        <f t="shared" si="1"/>
        <v>#DIV/0!</v>
      </c>
      <c r="H15" s="22" t="e">
        <f t="shared" si="1"/>
        <v>#DIV/0!</v>
      </c>
      <c r="I15" s="22" t="e">
        <f t="shared" si="1"/>
        <v>#DIV/0!</v>
      </c>
      <c r="J15" s="22" t="e">
        <f t="shared" si="1"/>
        <v>#DIV/0!</v>
      </c>
      <c r="K15" s="22" t="e">
        <f t="shared" si="1"/>
        <v>#DIV/0!</v>
      </c>
      <c r="L15" s="22" t="e">
        <f t="shared" si="1"/>
        <v>#DIV/0!</v>
      </c>
      <c r="M15" s="22" t="e">
        <f t="shared" si="1"/>
        <v>#DIV/0!</v>
      </c>
      <c r="N15" s="22" t="e">
        <f t="shared" si="1"/>
        <v>#DIV/0!</v>
      </c>
      <c r="O15" s="22" t="e">
        <f t="shared" si="1"/>
        <v>#DIV/0!</v>
      </c>
      <c r="P15" s="22" t="e">
        <f t="shared" si="1"/>
        <v>#DIV/0!</v>
      </c>
      <c r="Q15" s="22" t="e">
        <f t="shared" si="1"/>
        <v>#DIV/0!</v>
      </c>
      <c r="R15" s="22" t="e">
        <f t="shared" si="1"/>
        <v>#DIV/0!</v>
      </c>
      <c r="S15" s="22" t="e">
        <f t="shared" si="1"/>
        <v>#DIV/0!</v>
      </c>
      <c r="T15" s="22" t="e">
        <f t="shared" si="1"/>
        <v>#DIV/0!</v>
      </c>
      <c r="U15" s="22" t="e">
        <f t="shared" si="1"/>
        <v>#DIV/0!</v>
      </c>
      <c r="V15" s="22" t="e">
        <f t="shared" si="1"/>
        <v>#DIV/0!</v>
      </c>
      <c r="W15" s="22" t="e">
        <f t="shared" si="1"/>
        <v>#DIV/0!</v>
      </c>
      <c r="X15" s="22" t="e">
        <f t="shared" si="1"/>
        <v>#DIV/0!</v>
      </c>
      <c r="Y15" s="22" t="e">
        <f t="shared" si="1"/>
        <v>#DIV/0!</v>
      </c>
      <c r="Z15" s="22" t="e">
        <f t="shared" si="1"/>
        <v>#DIV/0!</v>
      </c>
      <c r="AA15" s="22" t="e">
        <f t="shared" si="1"/>
        <v>#DIV/0!</v>
      </c>
      <c r="AB15" s="22" t="e">
        <f t="shared" si="1"/>
        <v>#DIV/0!</v>
      </c>
      <c r="AC15" s="22" t="e">
        <f t="shared" si="1"/>
        <v>#DIV/0!</v>
      </c>
    </row>
  </sheetData>
  <sheetProtection password="C372" sheet="1" objects="1" scenarios="1"/>
  <protectedRanges>
    <protectedRange password="C4B2" sqref="A3:B4" name="Rango1_1"/>
    <protectedRange password="C4B2" sqref="A3:B4" name="Rango2_1"/>
  </protectedRanges>
  <mergeCells count="2">
    <mergeCell ref="B3:B4"/>
    <mergeCell ref="G3:I3"/>
  </mergeCells>
  <dataValidations count="1">
    <dataValidation type="list" allowBlank="1" showInputMessage="1" showErrorMessage="1" sqref="C5:AC14">
      <formula1>notas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C15"/>
  <sheetViews>
    <sheetView workbookViewId="0">
      <selection activeCell="C5" sqref="C5:AC15"/>
    </sheetView>
  </sheetViews>
  <sheetFormatPr baseColWidth="10" defaultRowHeight="15"/>
  <cols>
    <col min="1" max="1" width="12.7109375" customWidth="1"/>
    <col min="2" max="2" width="100.7109375" customWidth="1"/>
    <col min="3" max="29" width="5.7109375" customWidth="1"/>
  </cols>
  <sheetData>
    <row r="1" spans="1:29">
      <c r="A1" s="10"/>
    </row>
    <row r="2" spans="1:29">
      <c r="A2" s="10"/>
    </row>
    <row r="3" spans="1:29">
      <c r="B3" s="42">
        <f>est!C9</f>
        <v>0</v>
      </c>
      <c r="G3" s="47" t="s">
        <v>54</v>
      </c>
      <c r="H3" s="48"/>
      <c r="I3" s="48"/>
    </row>
    <row r="4" spans="1:29" ht="99.95" customHeight="1">
      <c r="B4" s="43"/>
      <c r="C4" s="21">
        <f>general!B4</f>
        <v>0</v>
      </c>
      <c r="D4" s="21">
        <f>general!B5</f>
        <v>0</v>
      </c>
      <c r="E4" s="21">
        <f>general!B6</f>
        <v>0</v>
      </c>
      <c r="F4" s="21">
        <f>general!B7</f>
        <v>0</v>
      </c>
      <c r="G4" s="21">
        <f>general!B8</f>
        <v>0</v>
      </c>
      <c r="H4" s="21">
        <f>general!B9</f>
        <v>0</v>
      </c>
      <c r="I4" s="21">
        <f>general!B10</f>
        <v>0</v>
      </c>
      <c r="J4" s="21">
        <f>general!B11</f>
        <v>0</v>
      </c>
      <c r="K4" s="21">
        <f>general!B12</f>
        <v>0</v>
      </c>
      <c r="L4" s="21">
        <f>general!B13</f>
        <v>0</v>
      </c>
      <c r="M4" s="21">
        <f>general!B14</f>
        <v>0</v>
      </c>
      <c r="N4" s="21">
        <f>general!B15</f>
        <v>0</v>
      </c>
      <c r="O4" s="21">
        <f>general!B16</f>
        <v>0</v>
      </c>
      <c r="P4" s="21">
        <f>general!B17</f>
        <v>0</v>
      </c>
      <c r="Q4" s="21">
        <f>general!B18</f>
        <v>0</v>
      </c>
      <c r="R4" s="21">
        <f>general!B19</f>
        <v>0</v>
      </c>
      <c r="S4" s="21">
        <f>general!B20</f>
        <v>0</v>
      </c>
      <c r="T4" s="21">
        <f>general!B21</f>
        <v>0</v>
      </c>
      <c r="U4" s="21">
        <f>general!B22</f>
        <v>0</v>
      </c>
      <c r="V4" s="21">
        <f>general!B23</f>
        <v>0</v>
      </c>
      <c r="W4" s="21">
        <f>general!B24</f>
        <v>0</v>
      </c>
      <c r="X4" s="21">
        <f>general!B25</f>
        <v>0</v>
      </c>
      <c r="Y4" s="21">
        <f>general!B26</f>
        <v>0</v>
      </c>
      <c r="Z4" s="21">
        <f>general!B27</f>
        <v>0</v>
      </c>
      <c r="AA4" s="21">
        <f>general!B28</f>
        <v>0</v>
      </c>
      <c r="AB4" s="21">
        <f>general!B29</f>
        <v>0</v>
      </c>
      <c r="AC4" s="21">
        <f>general!B30</f>
        <v>0</v>
      </c>
    </row>
    <row r="5" spans="1:29">
      <c r="A5" s="14">
        <v>1</v>
      </c>
      <c r="B5" s="35"/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</row>
    <row r="6" spans="1:29">
      <c r="A6" s="14">
        <f>SUM(A5)+1</f>
        <v>2</v>
      </c>
      <c r="B6" s="35"/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</row>
    <row r="7" spans="1:29">
      <c r="A7" s="14">
        <f t="shared" ref="A7:A14" si="0">SUM(A6)+1</f>
        <v>3</v>
      </c>
      <c r="B7" s="35"/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</row>
    <row r="8" spans="1:29">
      <c r="A8" s="14">
        <f t="shared" si="0"/>
        <v>4</v>
      </c>
      <c r="B8" s="35"/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</row>
    <row r="9" spans="1:29">
      <c r="A9" s="14">
        <f t="shared" si="0"/>
        <v>5</v>
      </c>
      <c r="B9" s="35"/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</row>
    <row r="10" spans="1:29">
      <c r="A10" s="33">
        <f t="shared" si="0"/>
        <v>6</v>
      </c>
      <c r="B10" s="14"/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</row>
    <row r="11" spans="1:29">
      <c r="A11" s="33">
        <f t="shared" si="0"/>
        <v>7</v>
      </c>
      <c r="B11" s="14"/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</row>
    <row r="12" spans="1:29">
      <c r="A12" s="33">
        <f t="shared" si="0"/>
        <v>8</v>
      </c>
      <c r="B12" s="14"/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</row>
    <row r="13" spans="1:29">
      <c r="A13" s="33">
        <f t="shared" si="0"/>
        <v>9</v>
      </c>
      <c r="B13" s="14"/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</row>
    <row r="14" spans="1:29">
      <c r="A14" s="33">
        <f t="shared" si="0"/>
        <v>10</v>
      </c>
      <c r="B14" s="14"/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</row>
    <row r="15" spans="1:29">
      <c r="B15" s="3" t="s">
        <v>52</v>
      </c>
      <c r="C15" s="22" t="e">
        <f>AVERAGEIF(C5:C14,"&lt;&gt;0")</f>
        <v>#DIV/0!</v>
      </c>
      <c r="D15" s="22" t="e">
        <f t="shared" ref="D15:AC15" si="1">AVERAGEIF(D5:D14,"&lt;&gt;0")</f>
        <v>#DIV/0!</v>
      </c>
      <c r="E15" s="22" t="e">
        <f t="shared" si="1"/>
        <v>#DIV/0!</v>
      </c>
      <c r="F15" s="22" t="e">
        <f t="shared" si="1"/>
        <v>#DIV/0!</v>
      </c>
      <c r="G15" s="22" t="e">
        <f t="shared" si="1"/>
        <v>#DIV/0!</v>
      </c>
      <c r="H15" s="22" t="e">
        <f t="shared" si="1"/>
        <v>#DIV/0!</v>
      </c>
      <c r="I15" s="22" t="e">
        <f t="shared" si="1"/>
        <v>#DIV/0!</v>
      </c>
      <c r="J15" s="22" t="e">
        <f t="shared" si="1"/>
        <v>#DIV/0!</v>
      </c>
      <c r="K15" s="22" t="e">
        <f t="shared" si="1"/>
        <v>#DIV/0!</v>
      </c>
      <c r="L15" s="22" t="e">
        <f t="shared" si="1"/>
        <v>#DIV/0!</v>
      </c>
      <c r="M15" s="22" t="e">
        <f t="shared" si="1"/>
        <v>#DIV/0!</v>
      </c>
      <c r="N15" s="22" t="e">
        <f t="shared" si="1"/>
        <v>#DIV/0!</v>
      </c>
      <c r="O15" s="22" t="e">
        <f t="shared" si="1"/>
        <v>#DIV/0!</v>
      </c>
      <c r="P15" s="22" t="e">
        <f t="shared" si="1"/>
        <v>#DIV/0!</v>
      </c>
      <c r="Q15" s="22" t="e">
        <f t="shared" si="1"/>
        <v>#DIV/0!</v>
      </c>
      <c r="R15" s="22" t="e">
        <f t="shared" si="1"/>
        <v>#DIV/0!</v>
      </c>
      <c r="S15" s="22" t="e">
        <f t="shared" si="1"/>
        <v>#DIV/0!</v>
      </c>
      <c r="T15" s="22" t="e">
        <f t="shared" si="1"/>
        <v>#DIV/0!</v>
      </c>
      <c r="U15" s="22" t="e">
        <f t="shared" si="1"/>
        <v>#DIV/0!</v>
      </c>
      <c r="V15" s="22" t="e">
        <f t="shared" si="1"/>
        <v>#DIV/0!</v>
      </c>
      <c r="W15" s="22" t="e">
        <f t="shared" si="1"/>
        <v>#DIV/0!</v>
      </c>
      <c r="X15" s="22" t="e">
        <f t="shared" si="1"/>
        <v>#DIV/0!</v>
      </c>
      <c r="Y15" s="22" t="e">
        <f t="shared" si="1"/>
        <v>#DIV/0!</v>
      </c>
      <c r="Z15" s="22" t="e">
        <f t="shared" si="1"/>
        <v>#DIV/0!</v>
      </c>
      <c r="AA15" s="22" t="e">
        <f t="shared" si="1"/>
        <v>#DIV/0!</v>
      </c>
      <c r="AB15" s="22" t="e">
        <f t="shared" si="1"/>
        <v>#DIV/0!</v>
      </c>
      <c r="AC15" s="22" t="e">
        <f t="shared" si="1"/>
        <v>#DIV/0!</v>
      </c>
    </row>
  </sheetData>
  <sheetProtection password="C4B2" sheet="1" objects="1" scenarios="1"/>
  <protectedRanges>
    <protectedRange password="C4B2" sqref="A3:B4" name="Rango1_1"/>
    <protectedRange password="C4B2" sqref="A3:B4" name="Rango2_1"/>
  </protectedRanges>
  <mergeCells count="2">
    <mergeCell ref="B3:B4"/>
    <mergeCell ref="G3:I3"/>
  </mergeCells>
  <dataValidations count="1">
    <dataValidation type="list" allowBlank="1" showInputMessage="1" showErrorMessage="1" sqref="C5:AC14">
      <formula1>notas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/>
  </sheetPr>
  <dimension ref="A1:V79"/>
  <sheetViews>
    <sheetView workbookViewId="0">
      <selection activeCell="C8" sqref="C8"/>
    </sheetView>
  </sheetViews>
  <sheetFormatPr baseColWidth="10" defaultRowHeight="15"/>
  <cols>
    <col min="1" max="1" width="12.7109375" customWidth="1"/>
    <col min="2" max="2" width="100.7109375" customWidth="1"/>
    <col min="3" max="3" width="11.85546875" bestFit="1" customWidth="1"/>
    <col min="5" max="5" width="13.42578125" bestFit="1" customWidth="1"/>
    <col min="10" max="10" width="13.140625" customWidth="1"/>
    <col min="11" max="11" width="16.5703125" customWidth="1"/>
    <col min="12" max="12" width="100.7109375" customWidth="1"/>
    <col min="20" max="22" width="11.42578125" hidden="1" customWidth="1"/>
  </cols>
  <sheetData>
    <row r="1" spans="1:21">
      <c r="A1" s="2" t="s">
        <v>3</v>
      </c>
      <c r="B1">
        <f>general!B4</f>
        <v>0</v>
      </c>
      <c r="F1" s="2" t="s">
        <v>0</v>
      </c>
      <c r="G1">
        <f>general!C1</f>
        <v>0</v>
      </c>
      <c r="I1" s="2" t="s">
        <v>4</v>
      </c>
      <c r="J1">
        <f>general!E1</f>
        <v>0</v>
      </c>
      <c r="K1" s="2" t="s">
        <v>8</v>
      </c>
    </row>
    <row r="2" spans="1:21">
      <c r="A2" s="2" t="s">
        <v>2</v>
      </c>
      <c r="B2">
        <f>C10</f>
        <v>0</v>
      </c>
      <c r="F2" s="2" t="s">
        <v>1</v>
      </c>
      <c r="G2">
        <f>general!E2</f>
        <v>0</v>
      </c>
      <c r="I2" s="2" t="s">
        <v>5</v>
      </c>
      <c r="K2" s="2" t="s">
        <v>6</v>
      </c>
      <c r="T2" t="s">
        <v>9</v>
      </c>
      <c r="U2" t="s">
        <v>15</v>
      </c>
    </row>
    <row r="3" spans="1:21">
      <c r="B3" s="42" t="s">
        <v>55</v>
      </c>
      <c r="D3" s="44" t="s">
        <v>2</v>
      </c>
      <c r="E3" s="45"/>
      <c r="F3" s="45"/>
      <c r="G3" s="45"/>
      <c r="H3" s="45"/>
      <c r="I3" s="45"/>
      <c r="J3" s="46"/>
      <c r="T3" t="s">
        <v>10</v>
      </c>
      <c r="U3" t="s">
        <v>16</v>
      </c>
    </row>
    <row r="4" spans="1:21">
      <c r="B4" s="42"/>
      <c r="C4" s="8" t="s">
        <v>51</v>
      </c>
      <c r="D4" s="1" t="s">
        <v>17</v>
      </c>
      <c r="E4" s="1" t="s">
        <v>18</v>
      </c>
      <c r="F4" s="1" t="s">
        <v>28</v>
      </c>
      <c r="G4" s="1" t="s">
        <v>19</v>
      </c>
      <c r="H4" s="1" t="s">
        <v>29</v>
      </c>
      <c r="I4" s="1" t="s">
        <v>30</v>
      </c>
      <c r="J4" s="7" t="s">
        <v>31</v>
      </c>
      <c r="T4" t="s">
        <v>11</v>
      </c>
    </row>
    <row r="5" spans="1:21">
      <c r="A5">
        <v>1</v>
      </c>
      <c r="B5" s="23">
        <f>est!C5</f>
        <v>0</v>
      </c>
      <c r="C5" s="24" t="str">
        <f>IF(est!B5="SI",'INS1'!C15,"0")</f>
        <v>0</v>
      </c>
      <c r="D5" s="24" t="str">
        <f>IF(est!D5="SI",'1'!C5,"NO")</f>
        <v>NO</v>
      </c>
      <c r="E5" s="24" t="str">
        <f>IF(est!E5="SI",'1'!C5,"NO")</f>
        <v>NO</v>
      </c>
      <c r="F5" s="24" t="str">
        <f>IF(est!F5="SI",'1'!C5,"NO")</f>
        <v>NO</v>
      </c>
      <c r="G5" s="24" t="str">
        <f>IF(est!G5="SI",'1'!C5,"NO")</f>
        <v>NO</v>
      </c>
      <c r="H5" s="24" t="str">
        <f>IF(est!H5="SI",'1'!C5,"NO")</f>
        <v>NO</v>
      </c>
      <c r="I5" s="24" t="str">
        <f>IF(est!I5="SI",'1'!C5,"NO")</f>
        <v>NO</v>
      </c>
      <c r="J5" s="24" t="str">
        <f>IF(est!J5="SI",'1'!C5,"NO")</f>
        <v>NO</v>
      </c>
      <c r="K5" s="23"/>
      <c r="T5" t="s">
        <v>12</v>
      </c>
      <c r="U5" t="s">
        <v>20</v>
      </c>
    </row>
    <row r="6" spans="1:21">
      <c r="A6">
        <f>SUM(A5)+1</f>
        <v>2</v>
      </c>
      <c r="B6" s="25">
        <f>est!C6</f>
        <v>0</v>
      </c>
      <c r="C6" s="24" t="str">
        <f>IF(est!B6="SI",'INS2'!C15,"0")</f>
        <v>0</v>
      </c>
      <c r="D6" s="24" t="str">
        <f>IF(est!D6="SI",'1'!C6,"NO")</f>
        <v>NO</v>
      </c>
      <c r="E6" s="24" t="str">
        <f>IF(est!E6="SI",'1'!C6,"NO")</f>
        <v>NO</v>
      </c>
      <c r="F6" s="24" t="str">
        <f>IF(est!F6="SI",'1'!C6,"NO")</f>
        <v>NO</v>
      </c>
      <c r="G6" s="24" t="str">
        <f>IF(est!G6="SI",'1'!C6,"NO")</f>
        <v>NO</v>
      </c>
      <c r="H6" s="24" t="str">
        <f>IF(est!H6="SI",'1'!C6,"NO")</f>
        <v>NO</v>
      </c>
      <c r="I6" s="24" t="str">
        <f>IF(est!I6="SI",'1'!C6,"NO")</f>
        <v>NO</v>
      </c>
      <c r="J6" s="24" t="str">
        <f>IF(est!J6="SI",'1'!C6,"NO")</f>
        <v>NO</v>
      </c>
      <c r="K6" s="23"/>
      <c r="T6" t="s">
        <v>13</v>
      </c>
      <c r="U6" t="s">
        <v>21</v>
      </c>
    </row>
    <row r="7" spans="1:21">
      <c r="A7">
        <f t="shared" ref="A7:A8" si="0">SUM(A6)+1</f>
        <v>3</v>
      </c>
      <c r="B7" s="25">
        <f>est!C7</f>
        <v>0</v>
      </c>
      <c r="C7" s="24" t="str">
        <f>IF(est!B7="SI",'INS3'!C15,"0")</f>
        <v>0</v>
      </c>
      <c r="D7" s="24" t="str">
        <f>IF(est!D7="SI",'1'!C7,"NO")</f>
        <v>NO</v>
      </c>
      <c r="E7" s="24" t="str">
        <f>IF(est!E7="SI",'1'!C7,"NO")</f>
        <v>NO</v>
      </c>
      <c r="F7" s="24" t="str">
        <f>IF(est!F7="SI",'1'!C7,"NO")</f>
        <v>NO</v>
      </c>
      <c r="G7" s="24" t="str">
        <f>IF(est!G7="SI",'1'!C7,"NO")</f>
        <v>NO</v>
      </c>
      <c r="H7" s="24" t="str">
        <f>IF(est!H7="SI",'1'!C7,"NO")</f>
        <v>NO</v>
      </c>
      <c r="I7" s="24" t="str">
        <f>IF(est!I7="SI",'1'!C7,"NO")</f>
        <v>NO</v>
      </c>
      <c r="J7" s="24" t="str">
        <f>IF(est!J7="SI",'1'!C7,"NO")</f>
        <v>NO</v>
      </c>
      <c r="K7" s="23"/>
      <c r="T7" t="s">
        <v>14</v>
      </c>
      <c r="U7" t="s">
        <v>22</v>
      </c>
    </row>
    <row r="8" spans="1:21">
      <c r="A8">
        <f t="shared" si="0"/>
        <v>4</v>
      </c>
      <c r="B8" s="25">
        <f>est!C8</f>
        <v>0</v>
      </c>
      <c r="C8" s="24" t="str">
        <f>IF(est!B8="SI",'INS4'!C15,"0")</f>
        <v>0</v>
      </c>
      <c r="D8" s="24" t="str">
        <f>IF(est!D8="SI",'1'!C8,"NO")</f>
        <v>NO</v>
      </c>
      <c r="E8" s="24" t="str">
        <f>IF(est!E8="SI",'1'!C8,"NO")</f>
        <v>NO</v>
      </c>
      <c r="F8" s="24" t="str">
        <f>IF(est!F8="SI",'1'!C8,"NO")</f>
        <v>NO</v>
      </c>
      <c r="G8" s="24" t="str">
        <f>IF(est!G8="SI",'1'!C8,"NO")</f>
        <v>NO</v>
      </c>
      <c r="H8" s="24" t="str">
        <f>IF(est!H8="SI",'1'!C8,"NO")</f>
        <v>NO</v>
      </c>
      <c r="I8" s="24" t="str">
        <f>IF(est!I8="SI",'1'!C8,"NO")</f>
        <v>NO</v>
      </c>
      <c r="J8" s="24" t="str">
        <f>IF(est!J8="SI",'1'!C8,"NO")</f>
        <v>NO</v>
      </c>
      <c r="K8" s="23"/>
      <c r="U8" t="s">
        <v>23</v>
      </c>
    </row>
    <row r="9" spans="1:21">
      <c r="A9">
        <f t="shared" ref="A9" si="1">SUM(A8)+1</f>
        <v>5</v>
      </c>
      <c r="B9" s="25">
        <f>est!C9</f>
        <v>0</v>
      </c>
      <c r="C9" s="24" t="str">
        <f>IF(est!B9="SI",'INS5'!C15,"0")</f>
        <v>0</v>
      </c>
      <c r="D9" s="24" t="str">
        <f>IF(est!D9="SI",'1'!C9,"NO")</f>
        <v>NO</v>
      </c>
      <c r="E9" s="24" t="str">
        <f>IF(est!E9="SI",'1'!C9,"NO")</f>
        <v>NO</v>
      </c>
      <c r="F9" s="24" t="str">
        <f>IF(est!F9="SI",'1'!C9,"NO")</f>
        <v>NO</v>
      </c>
      <c r="G9" s="24" t="str">
        <f>IF(est!G9="SI",'1'!C9,"NO")</f>
        <v>NO</v>
      </c>
      <c r="H9" s="24" t="str">
        <f>IF(est!H9="SI",'1'!C9,"NO")</f>
        <v>NO</v>
      </c>
      <c r="I9" s="24" t="str">
        <f>IF(est!I9="SI",'1'!C9,"NO")</f>
        <v>NO</v>
      </c>
      <c r="J9" s="24" t="str">
        <f>IF(est!J9="SI",'1'!C9,"NO")</f>
        <v>NO</v>
      </c>
      <c r="K9" s="23"/>
      <c r="U9" t="s">
        <v>24</v>
      </c>
    </row>
    <row r="10" spans="1:21">
      <c r="A10" s="9" t="s">
        <v>52</v>
      </c>
      <c r="B10" s="26"/>
      <c r="C10" s="26">
        <f>((('1'!C5*est!D13)+('1'!C6*est!D14)+('1'!C7*est!D15)+('1'!C8*est!D16)+('1'!C9*est!D17))/100)</f>
        <v>0</v>
      </c>
      <c r="D10" s="26" t="e">
        <f t="shared" ref="D10:J10" si="2">AVERAGE(D5:D9)</f>
        <v>#DIV/0!</v>
      </c>
      <c r="E10" s="26" t="e">
        <f t="shared" si="2"/>
        <v>#DIV/0!</v>
      </c>
      <c r="F10" s="26" t="e">
        <f t="shared" si="2"/>
        <v>#DIV/0!</v>
      </c>
      <c r="G10" s="26" t="e">
        <f t="shared" si="2"/>
        <v>#DIV/0!</v>
      </c>
      <c r="H10" s="26" t="e">
        <f t="shared" si="2"/>
        <v>#DIV/0!</v>
      </c>
      <c r="I10" s="26" t="e">
        <f t="shared" si="2"/>
        <v>#DIV/0!</v>
      </c>
      <c r="J10" s="26" t="e">
        <f t="shared" si="2"/>
        <v>#DIV/0!</v>
      </c>
      <c r="K10" s="23"/>
      <c r="L10" s="23"/>
    </row>
    <row r="11" spans="1:21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21">
      <c r="B12" s="1" t="s">
        <v>53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21">
      <c r="B13" s="31" t="s">
        <v>64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21">
      <c r="B14" s="24" t="str">
        <f>IF(C5&lt;=4.9,est!C21,"SUPERADO")</f>
        <v>SUPERADO</v>
      </c>
    </row>
    <row r="15" spans="1:21">
      <c r="B15" s="24" t="str">
        <f>IF(C5&lt;=4.9,est!C22,"SUPERADO")</f>
        <v>SUPERADO</v>
      </c>
    </row>
    <row r="16" spans="1:21">
      <c r="B16" s="24" t="str">
        <f>IF(C5&lt;=4.9,est!C23,"SUPERADO")</f>
        <v>SUPERADO</v>
      </c>
    </row>
    <row r="17" spans="2:2">
      <c r="B17" s="24" t="str">
        <f>IF(C5&lt;=4.9,est!C24,"SUPERADO")</f>
        <v>SUPERADO</v>
      </c>
    </row>
    <row r="18" spans="2:2">
      <c r="B18" s="24" t="str">
        <f>IF(C5&lt;=4.9,est!C25,"SUPERADO")</f>
        <v>SUPERADO</v>
      </c>
    </row>
    <row r="19" spans="2:2">
      <c r="B19" s="24" t="str">
        <f>IF(C5&lt;=4.9,est!C26,"SUPERADO")</f>
        <v>SUPERADO</v>
      </c>
    </row>
    <row r="20" spans="2:2">
      <c r="B20" s="24" t="str">
        <f>IF(C5&lt;=4.9,est!C27,"SUPERADO")</f>
        <v>SUPERADO</v>
      </c>
    </row>
    <row r="21" spans="2:2">
      <c r="B21" s="24" t="str">
        <f>IF(C5&lt;=4.9,est!C28,"SUPERADO")</f>
        <v>SUPERADO</v>
      </c>
    </row>
    <row r="22" spans="2:2">
      <c r="B22" s="24" t="str">
        <f>IF(C5&lt;=4.9,est!C29,"SUPERADO")</f>
        <v>SUPERADO</v>
      </c>
    </row>
    <row r="23" spans="2:2">
      <c r="B23" s="24" t="str">
        <f>IF(C5&lt;=4.9,est!C30,"SUPERADO")</f>
        <v>SUPERADO</v>
      </c>
    </row>
    <row r="24" spans="2:2">
      <c r="B24" s="24" t="str">
        <f>IF(C5&lt;=4.9,est!C31,"SUPERADO")</f>
        <v>SUPERADO</v>
      </c>
    </row>
    <row r="25" spans="2:2">
      <c r="B25" s="24" t="str">
        <f>IF(C5&lt;=4.9,est!C32,"SUPERADO")</f>
        <v>SUPERADO</v>
      </c>
    </row>
    <row r="26" spans="2:2">
      <c r="B26" s="24" t="str">
        <f>IF(C5&lt;=4.9,est!C33,"SUPERADO")</f>
        <v>SUPERADO</v>
      </c>
    </row>
    <row r="27" spans="2:2">
      <c r="B27" s="24" t="str">
        <f>IF(C5&lt;=4.9,est!C34,"SUPERADO")</f>
        <v>SUPERADO</v>
      </c>
    </row>
    <row r="28" spans="2:2">
      <c r="B28" s="24" t="str">
        <f>IF(C5&lt;=4.9,est!C571,"SUPERADO")</f>
        <v>SUPERADO</v>
      </c>
    </row>
    <row r="29" spans="2:2">
      <c r="B29" s="24" t="str">
        <f>IF(C5&lt;=4.9,est!C36,"SUPERADO")</f>
        <v>SUPERADO</v>
      </c>
    </row>
    <row r="30" spans="2:2">
      <c r="B30" s="24" t="str">
        <f>IF(C5&lt;=4.9,est!C37,"SUPERADO")</f>
        <v>SUPERADO</v>
      </c>
    </row>
    <row r="31" spans="2:2">
      <c r="B31" s="24" t="str">
        <f>IF(C5&lt;=4.9,est!C38,"SUPERADO")</f>
        <v>SUPERADO</v>
      </c>
    </row>
    <row r="32" spans="2:2">
      <c r="B32" s="24" t="str">
        <f>IF(C5&lt;=4.9,est!C39,"SUPERADO")</f>
        <v>SUPERADO</v>
      </c>
    </row>
    <row r="33" spans="2:2">
      <c r="B33" s="24" t="str">
        <f>IF(C5&lt;=4.9,est!C40,"SUPERADO")</f>
        <v>SUPERADO</v>
      </c>
    </row>
    <row r="34" spans="2:2">
      <c r="B34" s="24" t="str">
        <f>IF(C5&lt;=4.9,est!C41,"SUPERADO")</f>
        <v>SUPERADO</v>
      </c>
    </row>
    <row r="35" spans="2:2">
      <c r="B35" s="24" t="str">
        <f>IF(C5&lt;=4.9,est!C42,"SUPERADO")</f>
        <v>SUPERADO</v>
      </c>
    </row>
    <row r="36" spans="2:2">
      <c r="B36" s="31" t="s">
        <v>65</v>
      </c>
    </row>
    <row r="37" spans="2:2">
      <c r="B37" s="24" t="str">
        <f>IF(C6&lt;=4.9,est!C44,"SUPERADO")</f>
        <v>SUPERADO</v>
      </c>
    </row>
    <row r="38" spans="2:2">
      <c r="B38" s="24" t="str">
        <f>IF(C6&lt;=4.9,est!C45,"SUPERADO")</f>
        <v>SUPERADO</v>
      </c>
    </row>
    <row r="39" spans="2:2">
      <c r="B39" s="24" t="str">
        <f>IF(C6&lt;=4.9,est!C46,"SUPERADO")</f>
        <v>SUPERADO</v>
      </c>
    </row>
    <row r="40" spans="2:2">
      <c r="B40" s="24" t="str">
        <f>IF(C6&lt;=4.9,est!C47,"SUPERADO")</f>
        <v>SUPERADO</v>
      </c>
    </row>
    <row r="41" spans="2:2">
      <c r="B41" s="24" t="str">
        <f>IF(C6&lt;=4.9,est!C48,"SUPERADO")</f>
        <v>SUPERADO</v>
      </c>
    </row>
    <row r="42" spans="2:2">
      <c r="B42" s="24" t="str">
        <f>IF(C6&lt;=4.9,est!C49,"SUPERADO")</f>
        <v>SUPERADO</v>
      </c>
    </row>
    <row r="43" spans="2:2">
      <c r="B43" s="24" t="str">
        <f>IF(C6&lt;=4.9,est!C50,"SUPERADO")</f>
        <v>SUPERADO</v>
      </c>
    </row>
    <row r="44" spans="2:2">
      <c r="B44" s="24" t="str">
        <f>IF(C6&lt;=4.9,est!C51,"SUPERADO")</f>
        <v>SUPERADO</v>
      </c>
    </row>
    <row r="45" spans="2:2">
      <c r="B45" s="24" t="str">
        <f>IF(C6&lt;=4.9,est!C52,"SUPERADO")</f>
        <v>SUPERADO</v>
      </c>
    </row>
    <row r="46" spans="2:2">
      <c r="B46" s="24" t="str">
        <f>IF(C6&lt;=4.9,est!C53,"SUPERADO")</f>
        <v>SUPERADO</v>
      </c>
    </row>
    <row r="47" spans="2:2">
      <c r="B47" s="31" t="s">
        <v>66</v>
      </c>
    </row>
    <row r="48" spans="2:2">
      <c r="B48" s="24" t="str">
        <f>IF(C7&lt;=4.9,est!C55,"SUPERADO")</f>
        <v>SUPERADO</v>
      </c>
    </row>
    <row r="49" spans="2:2">
      <c r="B49" s="24" t="str">
        <f>IF(C7&lt;=4.9,est!C56,"SUPERADO")</f>
        <v>SUPERADO</v>
      </c>
    </row>
    <row r="50" spans="2:2">
      <c r="B50" s="24" t="str">
        <f>IF(C7&lt;=4.9,est!C57,"SUPERADO")</f>
        <v>SUPERADO</v>
      </c>
    </row>
    <row r="51" spans="2:2">
      <c r="B51" s="24" t="str">
        <f>IF(C7&lt;=4.9,est!C58,"SUPERADO")</f>
        <v>SUPERADO</v>
      </c>
    </row>
    <row r="52" spans="2:2">
      <c r="B52" s="24" t="str">
        <f>IF(C7&lt;=4.9,est!C59,"SUPERADO")</f>
        <v>SUPERADO</v>
      </c>
    </row>
    <row r="53" spans="2:2">
      <c r="B53" s="24" t="str">
        <f>IF(C7&lt;=4.9,est!C60,"SUPERADO")</f>
        <v>SUPERADO</v>
      </c>
    </row>
    <row r="54" spans="2:2">
      <c r="B54" s="24" t="str">
        <f>IF(C7&lt;=4.9,est!C61,"SUPERADO")</f>
        <v>SUPERADO</v>
      </c>
    </row>
    <row r="55" spans="2:2">
      <c r="B55" s="24" t="str">
        <f>IF(C7&lt;=4.9,est!C62,"SUPERADO")</f>
        <v>SUPERADO</v>
      </c>
    </row>
    <row r="56" spans="2:2">
      <c r="B56" s="24" t="str">
        <f>IF(C7&lt;=4.9,est!C63,"SUPERADO")</f>
        <v>SUPERADO</v>
      </c>
    </row>
    <row r="57" spans="2:2">
      <c r="B57" s="24" t="str">
        <f>IF(C7&lt;=4.9,est!C64,"SUPERADO")</f>
        <v>SUPERADO</v>
      </c>
    </row>
    <row r="58" spans="2:2">
      <c r="B58" s="31" t="s">
        <v>67</v>
      </c>
    </row>
    <row r="59" spans="2:2">
      <c r="B59" s="24" t="str">
        <f>IF(C8&lt;=4.9,est!C66,"SUPERADO")</f>
        <v>SUPERADO</v>
      </c>
    </row>
    <row r="60" spans="2:2">
      <c r="B60" s="24" t="str">
        <f>IF(C8&lt;=4.9,est!C67,"SUPERADO")</f>
        <v>SUPERADO</v>
      </c>
    </row>
    <row r="61" spans="2:2">
      <c r="B61" s="24" t="str">
        <f>IF(C8&lt;=4.9,est!C68,"SUPERADO")</f>
        <v>SUPERADO</v>
      </c>
    </row>
    <row r="62" spans="2:2">
      <c r="B62" s="24" t="str">
        <f>IF(C8&lt;=4.9,est!C69,"SUPERADO")</f>
        <v>SUPERADO</v>
      </c>
    </row>
    <row r="63" spans="2:2">
      <c r="B63" s="24" t="str">
        <f>IF(C8&lt;=4.9,est!C70,"SUPERADO")</f>
        <v>SUPERADO</v>
      </c>
    </row>
    <row r="64" spans="2:2">
      <c r="B64" s="24" t="str">
        <f>IF(C8&lt;=4.9,est!C71,"SUPERADO")</f>
        <v>SUPERADO</v>
      </c>
    </row>
    <row r="65" spans="2:2">
      <c r="B65" s="24" t="str">
        <f>IF(C8&lt;=4.9,est!C72,"SUPERADO")</f>
        <v>SUPERADO</v>
      </c>
    </row>
    <row r="66" spans="2:2">
      <c r="B66" s="24" t="str">
        <f>IF(C8&lt;=4.9,est!C73,"SUPERADO")</f>
        <v>SUPERADO</v>
      </c>
    </row>
    <row r="67" spans="2:2">
      <c r="B67" s="24" t="str">
        <f>IF(C8&lt;=4.9,est!C74,"SUPERADO")</f>
        <v>SUPERADO</v>
      </c>
    </row>
    <row r="68" spans="2:2">
      <c r="B68" s="24" t="str">
        <f>IF(C8&lt;=4.9,est!C75,"SUPERADO")</f>
        <v>SUPERADO</v>
      </c>
    </row>
    <row r="69" spans="2:2">
      <c r="B69" s="31" t="s">
        <v>68</v>
      </c>
    </row>
    <row r="70" spans="2:2">
      <c r="B70" s="24" t="str">
        <f>IF(C9&lt;=4.9,est!C77,"SUPERADO")</f>
        <v>SUPERADO</v>
      </c>
    </row>
    <row r="71" spans="2:2">
      <c r="B71" s="24" t="str">
        <f>IF(C9&lt;=4.9,est!C78,"SUPERADO")</f>
        <v>SUPERADO</v>
      </c>
    </row>
    <row r="72" spans="2:2">
      <c r="B72" s="24" t="str">
        <f>IF(C9&lt;=4.9,est!C79,"SUPERADO")</f>
        <v>SUPERADO</v>
      </c>
    </row>
    <row r="73" spans="2:2">
      <c r="B73" s="24" t="str">
        <f>IF(C9&lt;=4.9,est!C80,"SUPERADO")</f>
        <v>SUPERADO</v>
      </c>
    </row>
    <row r="74" spans="2:2">
      <c r="B74" s="24" t="str">
        <f>IF(C9&lt;=4.9,est!C81,"SUPERADO")</f>
        <v>SUPERADO</v>
      </c>
    </row>
    <row r="75" spans="2:2">
      <c r="B75" s="24" t="str">
        <f>IF(C9&lt;=4.9,est!C82,"SUPERADO")</f>
        <v>SUPERADO</v>
      </c>
    </row>
    <row r="76" spans="2:2">
      <c r="B76" s="24" t="str">
        <f>IF(C9&lt;=4.9,est!C83,"SUPERADO")</f>
        <v>SUPERADO</v>
      </c>
    </row>
    <row r="77" spans="2:2">
      <c r="B77" s="24" t="str">
        <f>IF(C9&lt;=4.9,est!C84,"SUPERADO")</f>
        <v>SUPERADO</v>
      </c>
    </row>
    <row r="78" spans="2:2">
      <c r="B78" s="24" t="str">
        <f>IF(C9&lt;=4.9,est!C85,"SUPERADO")</f>
        <v>SUPERADO</v>
      </c>
    </row>
    <row r="79" spans="2:2">
      <c r="B79" s="24" t="str">
        <f>IF(C9&lt;=4.9,est!C86,"SUPERADO")</f>
        <v>SUPERADO</v>
      </c>
    </row>
  </sheetData>
  <sheetProtection password="C372" sheet="1" objects="1" scenarios="1"/>
  <protectedRanges>
    <protectedRange password="C4B2" sqref="B12 A3:K4 M3:XFD4 L3" name="Rango1"/>
  </protectedRanges>
  <scenarios>
    <scenario name="0" locked="1" hidden="1" count="1" user="paco" comment="Creado por paco el 15/11/2014">
      <inputCells r="B5" val="0"/>
    </scenario>
  </scenarios>
  <mergeCells count="2">
    <mergeCell ref="D3:J3"/>
    <mergeCell ref="B3:B4"/>
  </mergeCells>
  <conditionalFormatting sqref="D5:J9 B13 B36 B47 B58 B69">
    <cfRule type="cellIs" dxfId="294" priority="25" operator="equal">
      <formula>"IN"</formula>
    </cfRule>
  </conditionalFormatting>
  <conditionalFormatting sqref="D5:J9">
    <cfRule type="cellIs" dxfId="293" priority="23" operator="equal">
      <formula>"x"</formula>
    </cfRule>
  </conditionalFormatting>
  <conditionalFormatting sqref="D5:J9">
    <cfRule type="cellIs" dxfId="292" priority="17" operator="equal">
      <formula>"SI"</formula>
    </cfRule>
    <cfRule type="cellIs" dxfId="291" priority="22" operator="equal">
      <formula>"IN"</formula>
    </cfRule>
  </conditionalFormatting>
  <conditionalFormatting sqref="B12:B13 A1:A4 A9:A10 B1:K10">
    <cfRule type="cellIs" dxfId="290" priority="16" operator="between">
      <formula>0.1</formula>
      <formula>4.9</formula>
    </cfRule>
  </conditionalFormatting>
  <conditionalFormatting sqref="D5:J9">
    <cfRule type="cellIs" dxfId="289" priority="13" operator="equal">
      <formula>"SI"</formula>
    </cfRule>
    <cfRule type="cellIs" dxfId="288" priority="14" operator="equal">
      <formula>"IN"</formula>
    </cfRule>
  </conditionalFormatting>
  <conditionalFormatting sqref="D5:J9 B5:B9">
    <cfRule type="colorScale" priority="30">
      <colorScale>
        <cfvo type="min" val="0"/>
        <cfvo type="max" val="0"/>
        <color rgb="FFFF7128"/>
        <color rgb="FFFFEF9C"/>
      </colorScale>
    </cfRule>
  </conditionalFormatting>
  <conditionalFormatting sqref="D5:J9">
    <cfRule type="colorScale" priority="40">
      <colorScale>
        <cfvo type="min" val="0"/>
        <cfvo type="max" val="0"/>
        <color rgb="FFFF7128"/>
        <color rgb="FFFFEF9C"/>
      </colorScale>
    </cfRule>
  </conditionalFormatting>
  <dataValidations count="2">
    <dataValidation type="list" allowBlank="1" showInputMessage="1" showErrorMessage="1" sqref="J2">
      <formula1>$U$2:$U$3</formula1>
    </dataValidation>
    <dataValidation type="list" allowBlank="1" showInputMessage="1" showErrorMessage="1" sqref="L2">
      <formula1>$T$2:$T$7</formula1>
    </dataValidation>
  </dataValidations>
  <pageMargins left="0.7" right="0.7" top="0.75" bottom="0.75" header="0.3" footer="0.3"/>
  <pageSetup paperSize="9" orientation="portrait" r:id="rId1"/>
  <ignoredErrors>
    <ignoredError sqref="C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35</vt:i4>
      </vt:variant>
      <vt:variant>
        <vt:lpstr>Rangos con nombre</vt:lpstr>
      </vt:variant>
      <vt:variant>
        <vt:i4>4</vt:i4>
      </vt:variant>
    </vt:vector>
  </HeadingPairs>
  <TitlesOfParts>
    <vt:vector size="39" baseType="lpstr">
      <vt:lpstr>general</vt:lpstr>
      <vt:lpstr>est</vt:lpstr>
      <vt:lpstr>cali</vt:lpstr>
      <vt:lpstr>INS1</vt:lpstr>
      <vt:lpstr>INS2</vt:lpstr>
      <vt:lpstr>INS3</vt:lpstr>
      <vt:lpstr>INS4</vt:lpstr>
      <vt:lpstr>INS5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est!cur</vt:lpstr>
      <vt:lpstr>cur</vt:lpstr>
      <vt:lpstr>no</vt:lpstr>
      <vt:lpstr>est!OLE_LINK1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raul bugalho</cp:lastModifiedBy>
  <dcterms:created xsi:type="dcterms:W3CDTF">2014-11-14T10:59:17Z</dcterms:created>
  <dcterms:modified xsi:type="dcterms:W3CDTF">2015-09-09T10:31:21Z</dcterms:modified>
</cp:coreProperties>
</file>